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469CEA2B-8277-4676-B520-63F6F90F8C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リーグ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予選ﾘｰｸﾞ・決勝リーグ!$A$1:$T$49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" l="1"/>
  <c r="K18" i="2"/>
  <c r="H18" i="2"/>
  <c r="D18" i="2"/>
  <c r="O16" i="2"/>
  <c r="K16" i="2"/>
  <c r="H16" i="2"/>
  <c r="D16" i="2"/>
  <c r="O14" i="2"/>
  <c r="K14" i="2"/>
  <c r="H14" i="2"/>
  <c r="F13" i="9"/>
  <c r="C1" i="2"/>
  <c r="B2" i="2"/>
  <c r="F2" i="2"/>
  <c r="K2" i="2"/>
  <c r="L2" i="2"/>
  <c r="D20" i="2"/>
  <c r="H20" i="2"/>
  <c r="K20" i="2"/>
  <c r="O20" i="2"/>
  <c r="A1" i="9"/>
  <c r="F11" i="9"/>
  <c r="L11" i="9"/>
  <c r="F15" i="9"/>
  <c r="AI40" i="9"/>
  <c r="AJ40" i="9"/>
  <c r="AI41" i="9"/>
  <c r="AJ41" i="9"/>
  <c r="B42" i="9"/>
  <c r="AI42" i="9"/>
  <c r="AJ42" i="9"/>
  <c r="AI43" i="9"/>
  <c r="AJ43" i="9"/>
  <c r="AI44" i="9"/>
  <c r="AJ44" i="9"/>
  <c r="AI45" i="9"/>
  <c r="AJ45" i="9"/>
  <c r="AI46" i="9"/>
  <c r="AJ46" i="9"/>
  <c r="AI47" i="9"/>
  <c r="AJ47" i="9"/>
  <c r="AI48" i="9"/>
  <c r="AJ48" i="9"/>
  <c r="AI49" i="9"/>
  <c r="AJ49" i="9"/>
  <c r="AI50" i="9"/>
  <c r="AJ50" i="9"/>
  <c r="AI51" i="9"/>
  <c r="AJ51" i="9"/>
  <c r="B2" i="1"/>
  <c r="K2" i="1"/>
  <c r="D4" i="1"/>
  <c r="G4" i="1"/>
  <c r="J4" i="1"/>
  <c r="C5" i="1"/>
  <c r="G5" i="1"/>
  <c r="H5" i="1"/>
  <c r="I5" i="1"/>
  <c r="J5" i="1"/>
  <c r="K5" i="1"/>
  <c r="L5" i="1"/>
  <c r="D6" i="1"/>
  <c r="E6" i="1"/>
  <c r="F6" i="1"/>
  <c r="J6" i="1"/>
  <c r="K6" i="1"/>
  <c r="L6" i="1"/>
  <c r="D7" i="1"/>
  <c r="E7" i="1"/>
  <c r="F7" i="1"/>
  <c r="G7" i="1"/>
  <c r="H7" i="1"/>
  <c r="I7" i="1"/>
  <c r="D9" i="1"/>
  <c r="G9" i="1"/>
  <c r="J9" i="1"/>
  <c r="G10" i="1"/>
  <c r="H10" i="1"/>
  <c r="I10" i="1"/>
  <c r="J10" i="1"/>
  <c r="K10" i="1"/>
  <c r="L10" i="1"/>
  <c r="D11" i="1"/>
  <c r="E11" i="1"/>
  <c r="F11" i="1"/>
  <c r="J11" i="1"/>
  <c r="K11" i="1"/>
  <c r="L11" i="1"/>
  <c r="D12" i="1"/>
  <c r="E12" i="1"/>
  <c r="F12" i="1"/>
  <c r="G12" i="1"/>
  <c r="H12" i="1"/>
  <c r="I12" i="1"/>
  <c r="D14" i="1"/>
  <c r="G14" i="1"/>
  <c r="J14" i="1"/>
  <c r="G15" i="1"/>
  <c r="H15" i="1"/>
  <c r="I15" i="1"/>
  <c r="J15" i="1"/>
  <c r="K15" i="1"/>
  <c r="L15" i="1"/>
  <c r="D16" i="1"/>
  <c r="E16" i="1"/>
  <c r="F16" i="1"/>
  <c r="J16" i="1"/>
  <c r="F18" i="1" s="1"/>
  <c r="L16" i="1"/>
  <c r="D18" i="1" s="1"/>
  <c r="D17" i="1"/>
  <c r="E17" i="1"/>
  <c r="F17" i="1"/>
  <c r="G17" i="1"/>
  <c r="I17" i="1"/>
</calcChain>
</file>

<file path=xl/sharedStrings.xml><?xml version="1.0" encoding="utf-8"?>
<sst xmlns="http://schemas.openxmlformats.org/spreadsheetml/2006/main" count="352" uniqueCount="139">
  <si>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</si>
  <si>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</si>
  <si>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</si>
  <si>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</si>
  <si>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</si>
  <si>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</si>
  <si>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</si>
  <si>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</si>
  <si>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</si>
  <si>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</si>
  <si>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</si>
  <si>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</si>
  <si>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</si>
  <si>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</si>
  <si>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</si>
  <si>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</si>
  <si>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</si>
  <si>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</si>
  <si>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</si>
  <si>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</si>
  <si>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</si>
  <si>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</si>
  <si>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</si>
  <si>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</si>
  <si>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</si>
  <si>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</si>
  <si>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</si>
  <si>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</si>
  <si>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</si>
  <si>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</si>
  <si>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</si>
  <si>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</si>
  <si>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</si>
  <si>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</si>
  <si>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</si>
  <si>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</si>
  <si>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</si>
  <si>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</si>
  <si>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</si>
  <si>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</si>
  <si>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</si>
  <si>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</si>
  <si>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</si>
  <si>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</si>
  <si>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</si>
  <si>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</si>
  <si>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</si>
  <si>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</si>
  <si>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</si>
  <si>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</si>
  <si>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</si>
  <si>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</si>
  <si>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</si>
  <si>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</si>
  <si>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</si>
  <si>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ﾌﾚﾝﾄﾞﾘー</t>
    <phoneticPr fontId="3"/>
  </si>
  <si>
    <t>決勝</t>
    <rPh sb="0" eb="2">
      <t>ケッショウ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</si>
  <si>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</si>
  <si>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</si>
  <si>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</si>
  <si>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</si>
  <si>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</si>
  <si>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</si>
  <si>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</si>
  <si>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</si>
  <si>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</si>
  <si>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</si>
  <si>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</si>
  <si>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</si>
  <si>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</si>
  <si>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</si>
  <si>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</si>
  <si>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</si>
  <si>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B１位
</t>
    <rPh sb="2" eb="3">
      <t>イ</t>
    </rPh>
    <phoneticPr fontId="3"/>
  </si>
  <si>
    <t xml:space="preserve">C１位
</t>
    <rPh sb="2" eb="3">
      <t>イ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</si>
  <si>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</si>
  <si>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</si>
  <si>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</si>
  <si>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</si>
  <si>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</si>
  <si>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</si>
  <si>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</si>
  <si>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</si>
  <si>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旭FCジュニア　監督</t>
    <rPh sb="0" eb="1">
      <t>アサヒ</t>
    </rPh>
    <rPh sb="8" eb="10">
      <t>カントク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</si>
  <si>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</si>
  <si>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下東条コミセングランド</t>
    <rPh sb="0" eb="3">
      <t>シモトウジョウ</t>
    </rPh>
    <phoneticPr fontId="3"/>
  </si>
  <si>
    <t>大会登録費　￥４,000円(当日、徴収します)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</si>
  <si>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駐車場側　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</si>
  <si>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</si>
  <si>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</si>
  <si>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</si>
  <si>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シエロFC</t>
    <phoneticPr fontId="3"/>
  </si>
  <si>
    <t>天満SC</t>
    <rPh sb="0" eb="2">
      <t>テンマン</t>
    </rPh>
    <phoneticPr fontId="3"/>
  </si>
  <si>
    <t>クリアティーバー尼崎</t>
    <rPh sb="4" eb="10">
      <t>イーバーアマガサキ</t>
    </rPh>
    <phoneticPr fontId="3"/>
  </si>
  <si>
    <t>長尾WFC</t>
    <rPh sb="0" eb="2">
      <t>ナガオ</t>
    </rPh>
    <phoneticPr fontId="3"/>
  </si>
  <si>
    <t>FCコンパ二ェロ</t>
    <rPh sb="5" eb="6">
      <t>ニ</t>
    </rPh>
    <phoneticPr fontId="3"/>
  </si>
  <si>
    <t>淡路</t>
    <rPh sb="0" eb="2">
      <t>アワジ</t>
    </rPh>
    <phoneticPr fontId="3"/>
  </si>
  <si>
    <t>尼崎</t>
    <rPh sb="0" eb="2">
      <t>アマガサキ</t>
    </rPh>
    <phoneticPr fontId="3"/>
  </si>
  <si>
    <t>北摂</t>
    <rPh sb="0" eb="2">
      <t>ホクセツ</t>
    </rPh>
    <phoneticPr fontId="3"/>
  </si>
  <si>
    <t>東播</t>
    <rPh sb="0" eb="2">
      <t>トウバン</t>
    </rPh>
    <phoneticPr fontId="3"/>
  </si>
  <si>
    <t>八千代SC</t>
    <rPh sb="0" eb="3">
      <t>ヤチヨ</t>
    </rPh>
    <phoneticPr fontId="3"/>
  </si>
  <si>
    <t>シエロユニオン</t>
    <phoneticPr fontId="3"/>
  </si>
  <si>
    <t>高砂ミネイロFC</t>
    <rPh sb="0" eb="2">
      <t>タカサゴ</t>
    </rPh>
    <phoneticPr fontId="3"/>
  </si>
  <si>
    <t>旭FCジュニア</t>
    <rPh sb="0" eb="1">
      <t>アサヒ</t>
    </rPh>
    <phoneticPr fontId="3"/>
  </si>
  <si>
    <t>福知山</t>
    <rPh sb="0" eb="3">
      <t>フクチヤマ</t>
    </rPh>
    <phoneticPr fontId="3"/>
  </si>
  <si>
    <t>北播磨</t>
    <phoneticPr fontId="3"/>
  </si>
  <si>
    <t>U-９</t>
    <phoneticPr fontId="3"/>
  </si>
  <si>
    <t>チャレンジカップU-９</t>
    <phoneticPr fontId="3"/>
  </si>
  <si>
    <t>1位リーグ</t>
    <rPh sb="1" eb="2">
      <t>イ</t>
    </rPh>
    <phoneticPr fontId="3"/>
  </si>
  <si>
    <t>フレンドリー</t>
    <phoneticPr fontId="3"/>
  </si>
  <si>
    <t>（木）</t>
    <rPh sb="1" eb="2">
      <t>モク</t>
    </rPh>
    <phoneticPr fontId="3"/>
  </si>
  <si>
    <t>天満SC</t>
    <rPh sb="0" eb="2">
      <t>テンマン</t>
    </rPh>
    <phoneticPr fontId="3"/>
  </si>
  <si>
    <t>シエロユニオン</t>
    <phoneticPr fontId="3"/>
  </si>
  <si>
    <t>クリアティーバー尼崎</t>
    <rPh sb="4" eb="10">
      <t>イーバーアマガサキ</t>
    </rPh>
    <phoneticPr fontId="3"/>
  </si>
  <si>
    <t>長尾WFC</t>
    <rPh sb="0" eb="2">
      <t>ナガオ</t>
    </rPh>
    <phoneticPr fontId="3"/>
  </si>
  <si>
    <t>シエロFC</t>
    <phoneticPr fontId="3"/>
  </si>
  <si>
    <t>FCコンパ二ェロ</t>
    <rPh sb="5" eb="7">
      <t>ニエ</t>
    </rPh>
    <phoneticPr fontId="3"/>
  </si>
  <si>
    <t>M.SERIOFC</t>
    <phoneticPr fontId="3"/>
  </si>
  <si>
    <t>高砂ミネイロFC</t>
    <rPh sb="0" eb="2">
      <t>タカサゴ</t>
    </rPh>
    <phoneticPr fontId="3"/>
  </si>
  <si>
    <t>八千代SC</t>
    <rPh sb="0" eb="3">
      <t>ヤチヨ</t>
    </rPh>
    <phoneticPr fontId="3"/>
  </si>
  <si>
    <t>旭FCジュニア</t>
    <rPh sb="0" eb="1">
      <t>アサヒ</t>
    </rPh>
    <phoneticPr fontId="3"/>
  </si>
  <si>
    <t>東播</t>
    <rPh sb="0" eb="2">
      <t>トウバン</t>
    </rPh>
    <phoneticPr fontId="3"/>
  </si>
  <si>
    <t>京都</t>
    <rPh sb="0" eb="2">
      <t>キョウト</t>
    </rPh>
    <phoneticPr fontId="3"/>
  </si>
  <si>
    <t>尼崎</t>
    <phoneticPr fontId="3"/>
  </si>
  <si>
    <t>北摂</t>
    <phoneticPr fontId="3"/>
  </si>
  <si>
    <t>北播磨</t>
    <rPh sb="0" eb="3">
      <t>キタハリマ</t>
    </rPh>
    <phoneticPr fontId="3"/>
  </si>
  <si>
    <t>北播磨</t>
    <phoneticPr fontId="3"/>
  </si>
  <si>
    <t>相互</t>
    <rPh sb="0" eb="2">
      <t>ソウゴ</t>
    </rPh>
    <phoneticPr fontId="3"/>
  </si>
  <si>
    <t xml:space="preserve">C３位
</t>
    <rPh sb="2" eb="3">
      <t>イ</t>
    </rPh>
    <phoneticPr fontId="3"/>
  </si>
  <si>
    <t xml:space="preserve">C４位
</t>
    <rPh sb="2" eb="3">
      <t>イ</t>
    </rPh>
    <phoneticPr fontId="3"/>
  </si>
  <si>
    <t xml:space="preserve">A３位
</t>
    <rPh sb="2" eb="3">
      <t>イ</t>
    </rPh>
    <phoneticPr fontId="3"/>
  </si>
  <si>
    <t>A２位</t>
    <rPh sb="2" eb="3">
      <t>イ</t>
    </rPh>
    <phoneticPr fontId="3"/>
  </si>
  <si>
    <t>B2位</t>
    <rPh sb="2" eb="3">
      <t>イ</t>
    </rPh>
    <phoneticPr fontId="3"/>
  </si>
  <si>
    <t xml:space="preserve">C4位
</t>
    <rPh sb="2" eb="3">
      <t>イ</t>
    </rPh>
    <phoneticPr fontId="3"/>
  </si>
  <si>
    <r>
      <t>B3位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</si>
  <si>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r>
      <t>C2位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</si>
  <si>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>B1位</t>
    <rPh sb="2" eb="3">
      <t>イ</t>
    </rPh>
    <phoneticPr fontId="3"/>
  </si>
  <si>
    <t>決勝リーグで同点の場合は3人のPKとし、その後はｻﾄﾞﾝﾃﾞｽとする。</t>
    <rPh sb="0" eb="2">
      <t>ケッショウ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</si>
  <si>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M.SERIOFC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</si>
</sst>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b/>
      <sz val="20"/>
      <name val="ＭＳ Ｐゴシック"/>
      <family val="2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62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3" fillId="0" borderId="0" xfId="5">
      <alignment vertical="center"/>
    </xf>
    <xf numFmtId="0" fontId="33" fillId="0" borderId="15" xfId="5" applyBorder="1">
      <alignment vertical="center"/>
    </xf>
    <xf numFmtId="0" fontId="33" fillId="0" borderId="16" xfId="5" applyBorder="1">
      <alignment vertical="center"/>
    </xf>
    <xf numFmtId="0" fontId="33" fillId="0" borderId="17" xfId="5" applyBorder="1">
      <alignment vertical="center"/>
    </xf>
    <xf numFmtId="0" fontId="33" fillId="0" borderId="18" xfId="5" applyBorder="1">
      <alignment vertical="center"/>
    </xf>
    <xf numFmtId="0" fontId="33" fillId="0" borderId="19" xfId="5" applyBorder="1">
      <alignment vertical="center"/>
    </xf>
    <xf numFmtId="0" fontId="33" fillId="0" borderId="20" xfId="5" applyBorder="1">
      <alignment vertical="center"/>
    </xf>
    <xf numFmtId="0" fontId="33" fillId="0" borderId="21" xfId="5" applyBorder="1">
      <alignment vertical="center"/>
    </xf>
    <xf numFmtId="0" fontId="33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3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8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8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9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177" fontId="30" fillId="0" borderId="0" xfId="4" applyNumberFormat="1" applyFont="1" applyAlignment="1">
      <alignment vertical="center"/>
    </xf>
    <xf numFmtId="0" fontId="30" fillId="0" borderId="0" xfId="4" applyFont="1" applyAlignment="1">
      <alignment horizontal="right" vertical="center"/>
    </xf>
    <xf numFmtId="0" fontId="28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8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8" fillId="0" borderId="51" xfId="0" applyFont="1" applyBorder="1" applyAlignment="1">
      <alignment vertical="top" wrapText="1" shrinkToFit="1"/>
    </xf>
    <xf numFmtId="0" fontId="28" fillId="0" borderId="57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20" fontId="4" fillId="0" borderId="62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8" fillId="0" borderId="48" xfId="0" applyFont="1" applyBorder="1" applyAlignment="1">
      <alignment horizontal="center" vertical="center" shrinkToFit="1"/>
    </xf>
    <xf numFmtId="0" fontId="28" fillId="0" borderId="63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32" fillId="0" borderId="0" xfId="0" applyFont="1" applyAlignment="1">
      <alignment vertical="center" shrinkToFit="1"/>
    </xf>
    <xf numFmtId="0" fontId="28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34" fillId="0" borderId="0" xfId="4" applyFont="1"/>
    <xf numFmtId="0" fontId="28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1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5" fillId="0" borderId="14" xfId="0" applyFont="1" applyBorder="1" applyAlignment="1">
      <alignment horizontal="center" vertical="center" shrinkToFit="1"/>
    </xf>
    <xf numFmtId="0" fontId="28" fillId="4" borderId="0" xfId="3" applyFont="1" applyFill="1" applyAlignment="1">
      <alignment horizontal="left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2" borderId="7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3" fillId="0" borderId="75" xfId="17" applyFont="1" applyBorder="1" applyAlignment="1">
      <alignment horizontal="left" vertical="center" shrinkToFit="1"/>
    </xf>
    <xf numFmtId="0" fontId="13" fillId="0" borderId="1" xfId="17" applyFont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 shrinkToFit="1"/>
    </xf>
    <xf numFmtId="0" fontId="14" fillId="0" borderId="7" xfId="17" applyFont="1" applyBorder="1" applyAlignment="1">
      <alignment horizontal="center" vertical="center" wrapText="1" shrinkToFit="1"/>
    </xf>
    <xf numFmtId="0" fontId="6" fillId="0" borderId="77" xfId="0" applyFont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5" fillId="0" borderId="3" xfId="17" applyFont="1" applyBorder="1" applyAlignment="1">
      <alignment horizontal="center" vertical="center" shrinkToFit="1"/>
    </xf>
    <xf numFmtId="0" fontId="35" fillId="0" borderId="40" xfId="17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0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1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1" fillId="0" borderId="0" xfId="4" applyNumberFormat="1" applyFont="1" applyAlignment="1">
      <alignment vertical="center" shrinkToFit="1"/>
    </xf>
    <xf numFmtId="58" fontId="31" fillId="0" borderId="0" xfId="0" applyNumberFormat="1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8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17" applyFont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2" sqref="E42:H42"/>
    </sheetView>
  </sheetViews>
  <sheetFormatPr defaultRowHeight="13.5" x14ac:dyDescent="0.15"/>
  <cols>
    <col min="1" max="2" width="9" style="159"/>
    <col min="3" max="3" width="10.5" style="159" bestFit="1" customWidth="1"/>
    <col min="4" max="10" width="9" style="159"/>
    <col min="11" max="11" width="6.625" style="159" customWidth="1"/>
    <col min="12" max="16384" width="9" style="159"/>
  </cols>
  <sheetData>
    <row r="19" spans="9:9" x14ac:dyDescent="0.15">
      <c r="I19" s="163"/>
    </row>
    <row r="20" spans="9:9" x14ac:dyDescent="0.15">
      <c r="I20" s="161"/>
    </row>
    <row r="40" spans="1:8" ht="39.950000000000003" customHeight="1" x14ac:dyDescent="0.15">
      <c r="C40" s="203" t="s">
        <v>68</v>
      </c>
      <c r="D40" s="204"/>
      <c r="E40" s="205">
        <v>45050</v>
      </c>
      <c r="F40" s="206"/>
      <c r="G40" s="206"/>
      <c r="H40" s="162" t="s">
        <v>110</v>
      </c>
    </row>
    <row r="41" spans="1:8" ht="39.950000000000003" customHeight="1" x14ac:dyDescent="0.15">
      <c r="A41" s="127"/>
      <c r="B41" s="58"/>
      <c r="C41" s="203" t="s">
        <v>82</v>
      </c>
      <c r="D41" s="204"/>
      <c r="E41" s="207" t="s">
        <v>106</v>
      </c>
      <c r="F41" s="208"/>
      <c r="G41" s="209"/>
      <c r="H41" s="126"/>
    </row>
    <row r="42" spans="1:8" ht="39.950000000000003" customHeight="1" x14ac:dyDescent="0.15">
      <c r="A42" s="127"/>
      <c r="B42" s="58"/>
      <c r="C42" s="203" t="s">
        <v>69</v>
      </c>
      <c r="D42" s="204"/>
      <c r="E42" s="207" t="s">
        <v>85</v>
      </c>
      <c r="F42" s="208"/>
      <c r="G42" s="209"/>
      <c r="H42" s="206"/>
    </row>
    <row r="43" spans="1:8" x14ac:dyDescent="0.15">
      <c r="E43" s="161"/>
    </row>
    <row r="44" spans="1:8" x14ac:dyDescent="0.15">
      <c r="G44" s="157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N49" sqref="N49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17" t="str">
        <f>ﾃﾞｰﾀﾃｰﾌﾞﾙ!C1</f>
        <v>チャレンジカップU-９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</row>
    <row r="2" spans="1:43" x14ac:dyDescent="0.1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</row>
    <row r="3" spans="1:43" x14ac:dyDescent="0.1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</row>
    <row r="4" spans="1:43" x14ac:dyDescent="0.15">
      <c r="A4" s="40"/>
      <c r="B4" s="218" t="s">
        <v>19</v>
      </c>
      <c r="C4" s="218"/>
      <c r="D4" s="219" t="s">
        <v>18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18"/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18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18"/>
      <c r="C7" s="218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10" t="s">
        <v>46</v>
      </c>
      <c r="B8" s="211" t="s">
        <v>45</v>
      </c>
      <c r="C8" s="211"/>
      <c r="D8" s="211"/>
      <c r="E8" s="211"/>
      <c r="F8" s="52" t="s">
        <v>44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10"/>
      <c r="B9" s="211"/>
      <c r="C9" s="211"/>
      <c r="D9" s="211"/>
      <c r="E9" s="211"/>
      <c r="F9" s="51" t="s">
        <v>43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10" t="s">
        <v>42</v>
      </c>
      <c r="B11" s="211" t="s">
        <v>41</v>
      </c>
      <c r="C11" s="211"/>
      <c r="D11" s="211"/>
      <c r="E11" s="211"/>
      <c r="F11" s="215">
        <f>ﾃﾞｰﾀﾃｰﾌﾞﾙ!C2</f>
        <v>45050</v>
      </c>
      <c r="G11" s="215"/>
      <c r="H11" s="215"/>
      <c r="I11" s="215"/>
      <c r="J11" s="215"/>
      <c r="K11" s="215"/>
      <c r="L11" s="216">
        <f>WEEKDAY(F11,1)</f>
        <v>5</v>
      </c>
      <c r="M11" s="216"/>
      <c r="N11" s="98"/>
      <c r="O11" s="98"/>
      <c r="P11" s="98"/>
      <c r="Q11" s="98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10"/>
      <c r="B12" s="211"/>
      <c r="C12" s="211"/>
      <c r="D12" s="211"/>
      <c r="E12" s="211"/>
      <c r="F12" s="215"/>
      <c r="G12" s="215"/>
      <c r="H12" s="215"/>
      <c r="I12" s="215"/>
      <c r="J12" s="215"/>
      <c r="K12" s="215"/>
      <c r="L12" s="216"/>
      <c r="M12" s="216"/>
      <c r="N12" s="98"/>
      <c r="O12" s="98"/>
      <c r="P12" s="98"/>
      <c r="Q12" s="98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40</v>
      </c>
      <c r="B13" s="211" t="s">
        <v>39</v>
      </c>
      <c r="C13" s="211"/>
      <c r="D13" s="211"/>
      <c r="E13" s="211"/>
      <c r="F13" s="214" t="str">
        <f>ﾃﾞｰﾀﾃｰﾌﾞﾙ!C3</f>
        <v>下東条コミセングランド</v>
      </c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20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10" t="s">
        <v>38</v>
      </c>
      <c r="B15" s="211" t="s">
        <v>37</v>
      </c>
      <c r="C15" s="211"/>
      <c r="D15" s="211"/>
      <c r="E15" s="211"/>
      <c r="F15" s="211" t="str">
        <f>ﾃﾞｰﾀﾃｰﾌﾞﾙ!C4</f>
        <v>U-９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10" t="s">
        <v>36</v>
      </c>
      <c r="B17" s="211" t="s">
        <v>35</v>
      </c>
      <c r="C17" s="211"/>
      <c r="D17" s="211"/>
      <c r="E17" s="211"/>
      <c r="F17" s="213" t="s">
        <v>86</v>
      </c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10"/>
      <c r="B18" s="211"/>
      <c r="C18" s="211"/>
      <c r="D18" s="211"/>
      <c r="E18" s="211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10" t="s">
        <v>34</v>
      </c>
      <c r="B19" s="219" t="s">
        <v>33</v>
      </c>
      <c r="C19" s="219"/>
      <c r="D19" s="219"/>
      <c r="E19" s="219"/>
      <c r="F19" s="49" t="s">
        <v>32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10"/>
      <c r="B20" s="219"/>
      <c r="C20" s="219"/>
      <c r="D20" s="219"/>
      <c r="E20" s="219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90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52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58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31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29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28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27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26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57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137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84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10" t="s">
        <v>25</v>
      </c>
      <c r="B36" s="219" t="s">
        <v>24</v>
      </c>
      <c r="C36" s="219"/>
      <c r="D36" s="219"/>
      <c r="E36" s="219"/>
      <c r="F36" s="40" t="s">
        <v>23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10"/>
      <c r="B37" s="219"/>
      <c r="C37" s="219"/>
      <c r="D37" s="219"/>
      <c r="E37" s="219"/>
      <c r="F37" s="44" t="s">
        <v>22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53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10" t="s">
        <v>21</v>
      </c>
      <c r="B40" s="218" t="s">
        <v>20</v>
      </c>
      <c r="C40" s="218"/>
      <c r="D40" s="218"/>
      <c r="E40" s="218"/>
      <c r="F40" s="41">
        <v>1</v>
      </c>
      <c r="G40" s="212" t="s">
        <v>111</v>
      </c>
      <c r="H40" s="206"/>
      <c r="I40" s="206"/>
      <c r="J40" s="206"/>
      <c r="K40" s="206"/>
      <c r="L40" s="206"/>
      <c r="M40" s="206"/>
      <c r="N40" s="99" t="s">
        <v>121</v>
      </c>
      <c r="O40" s="100"/>
      <c r="P40" s="100"/>
      <c r="Q40" s="100"/>
      <c r="R40" s="100"/>
      <c r="S40" s="100"/>
      <c r="T40" s="100"/>
      <c r="AE40" s="40"/>
      <c r="AI40" s="31">
        <f>COUNTIF(ﾀｲﾑｽｹｼﾞｭｰﾙ!$D$7:$O$21,G49)</f>
        <v>2</v>
      </c>
      <c r="AJ40" s="31" t="e">
        <f>COUNTIF(#REF!,#REF!)</f>
        <v>#REF!</v>
      </c>
      <c r="AK40" s="92"/>
      <c r="AL40" s="93"/>
    </row>
    <row r="41" spans="1:38" x14ac:dyDescent="0.15">
      <c r="A41" s="210"/>
      <c r="B41" s="218"/>
      <c r="C41" s="218"/>
      <c r="D41" s="218"/>
      <c r="E41" s="218"/>
      <c r="F41" s="41">
        <v>2</v>
      </c>
      <c r="G41" s="212" t="s">
        <v>112</v>
      </c>
      <c r="H41" s="206"/>
      <c r="I41" s="206"/>
      <c r="J41" s="206"/>
      <c r="K41" s="206"/>
      <c r="L41" s="206"/>
      <c r="M41" s="206"/>
      <c r="N41" s="99" t="s">
        <v>122</v>
      </c>
      <c r="O41" s="40"/>
      <c r="P41" s="40"/>
      <c r="Q41" s="40"/>
      <c r="AE41" s="40"/>
      <c r="AI41" s="31">
        <f>COUNTIF(ﾀｲﾑｽｹｼﾞｭｰﾙ!$D$7:$O$21,G41)</f>
        <v>2</v>
      </c>
      <c r="AJ41" s="31" t="e">
        <f>COUNTIF(#REF!,#REF!)</f>
        <v>#REF!</v>
      </c>
      <c r="AK41" s="92"/>
      <c r="AL41" s="93"/>
    </row>
    <row r="42" spans="1:38" ht="17.25" x14ac:dyDescent="0.15">
      <c r="B42" s="42" t="str">
        <f>ﾃﾞｰﾀﾃｰﾌﾞﾙ!C4</f>
        <v>U-９</v>
      </c>
      <c r="C42" s="42"/>
      <c r="D42" s="42"/>
      <c r="F42" s="41">
        <v>3</v>
      </c>
      <c r="G42" s="212" t="s">
        <v>113</v>
      </c>
      <c r="H42" s="206"/>
      <c r="I42" s="206"/>
      <c r="J42" s="206"/>
      <c r="K42" s="206"/>
      <c r="L42" s="206"/>
      <c r="M42" s="206"/>
      <c r="N42" s="99" t="s">
        <v>123</v>
      </c>
      <c r="AI42" s="31">
        <f>COUNTIF(ﾀｲﾑｽｹｼﾞｭｰﾙ!$D$7:$O$21,G45)</f>
        <v>2</v>
      </c>
      <c r="AJ42" s="31" t="e">
        <f>COUNTIF(#REF!,#REF!)</f>
        <v>#REF!</v>
      </c>
      <c r="AK42" s="92"/>
      <c r="AL42" s="93"/>
    </row>
    <row r="43" spans="1:38" x14ac:dyDescent="0.15">
      <c r="F43" s="41">
        <v>4</v>
      </c>
      <c r="G43" s="212" t="s">
        <v>114</v>
      </c>
      <c r="H43" s="206"/>
      <c r="I43" s="206"/>
      <c r="J43" s="206"/>
      <c r="K43" s="206"/>
      <c r="L43" s="206"/>
      <c r="M43" s="206"/>
      <c r="N43" s="99" t="s">
        <v>124</v>
      </c>
      <c r="O43" s="40"/>
      <c r="P43" s="40"/>
      <c r="Q43" s="40"/>
      <c r="T43" s="40"/>
      <c r="AI43" s="31">
        <f>COUNTIF(ﾀｲﾑｽｹｼﾞｭｰﾙ!$D$7:$O$21,G43)</f>
        <v>2</v>
      </c>
      <c r="AJ43" s="31" t="e">
        <f>COUNTIF(#REF!,#REF!)</f>
        <v>#REF!</v>
      </c>
      <c r="AK43" s="92"/>
      <c r="AL43" s="93"/>
    </row>
    <row r="44" spans="1:38" x14ac:dyDescent="0.15">
      <c r="F44" s="41">
        <v>5</v>
      </c>
      <c r="G44" s="212" t="s">
        <v>115</v>
      </c>
      <c r="H44" s="206"/>
      <c r="I44" s="206"/>
      <c r="J44" s="206"/>
      <c r="K44" s="206"/>
      <c r="L44" s="206"/>
      <c r="M44" s="206"/>
      <c r="N44" s="99" t="s">
        <v>96</v>
      </c>
      <c r="O44" s="40"/>
      <c r="P44" s="40"/>
      <c r="Q44" s="40"/>
      <c r="T44" s="40"/>
      <c r="AI44" s="31">
        <f>COUNTIF(ﾀｲﾑｽｹｼﾞｭｰﾙ!$D$7:$O$21,G44)</f>
        <v>2</v>
      </c>
      <c r="AJ44" s="31" t="e">
        <f>COUNTIF(#REF!,#REF!)</f>
        <v>#REF!</v>
      </c>
      <c r="AK44" s="92"/>
      <c r="AL44" s="93"/>
    </row>
    <row r="45" spans="1:38" x14ac:dyDescent="0.15">
      <c r="A45" s="40"/>
      <c r="B45" s="40"/>
      <c r="C45" s="40"/>
      <c r="D45" s="40"/>
      <c r="E45" s="40"/>
      <c r="F45" s="41">
        <v>6</v>
      </c>
      <c r="G45" s="212" t="s">
        <v>116</v>
      </c>
      <c r="H45" s="206"/>
      <c r="I45" s="206"/>
      <c r="J45" s="206"/>
      <c r="K45" s="206"/>
      <c r="L45" s="206"/>
      <c r="M45" s="206"/>
      <c r="N45" s="99" t="s">
        <v>123</v>
      </c>
      <c r="P45" s="40"/>
      <c r="Q45" s="40"/>
      <c r="AI45" s="31">
        <f>COUNTIF(ﾀｲﾑｽｹｼﾞｭｰﾙ!$D$7:$O$21,G42)</f>
        <v>2</v>
      </c>
      <c r="AJ45" s="31" t="e">
        <f>COUNTIF(#REF!,#REF!)</f>
        <v>#REF!</v>
      </c>
      <c r="AK45" s="92"/>
      <c r="AL45" s="93"/>
    </row>
    <row r="46" spans="1:38" x14ac:dyDescent="0.15">
      <c r="F46" s="41">
        <v>7</v>
      </c>
      <c r="G46" s="212" t="s">
        <v>117</v>
      </c>
      <c r="H46" s="206"/>
      <c r="I46" s="206"/>
      <c r="J46" s="206"/>
      <c r="K46" s="206"/>
      <c r="L46" s="206"/>
      <c r="M46" s="206"/>
      <c r="N46" s="99" t="s">
        <v>125</v>
      </c>
      <c r="O46" s="40"/>
      <c r="P46" s="40"/>
      <c r="Q46" s="40"/>
      <c r="AI46" s="31">
        <f>COUNTIF(ﾀｲﾑｽｹｼﾞｭｰﾙ!$D$7:$O$21,G46)</f>
        <v>2</v>
      </c>
      <c r="AJ46" s="31" t="e">
        <f>COUNTIF(#REF!,#REF!)</f>
        <v>#REF!</v>
      </c>
      <c r="AK46" s="92"/>
      <c r="AL46" s="93"/>
    </row>
    <row r="47" spans="1:38" x14ac:dyDescent="0.15">
      <c r="F47" s="41">
        <v>8</v>
      </c>
      <c r="G47" s="212" t="s">
        <v>118</v>
      </c>
      <c r="H47" s="206"/>
      <c r="I47" s="206"/>
      <c r="J47" s="206"/>
      <c r="K47" s="206"/>
      <c r="L47" s="206"/>
      <c r="M47" s="206"/>
      <c r="N47" s="99" t="s">
        <v>121</v>
      </c>
      <c r="Q47" s="40"/>
      <c r="AI47" s="31">
        <f>COUNTIF(ﾀｲﾑｽｹｼﾞｭｰﾙ!$D$7:$O$21,G47)</f>
        <v>2</v>
      </c>
      <c r="AJ47" s="31" t="e">
        <f>COUNTIF(#REF!,#REF!)</f>
        <v>#REF!</v>
      </c>
      <c r="AK47" s="92"/>
      <c r="AL47" s="93"/>
    </row>
    <row r="48" spans="1:38" x14ac:dyDescent="0.15">
      <c r="A48" s="40"/>
      <c r="B48" s="40"/>
      <c r="C48" s="40"/>
      <c r="E48" s="40"/>
      <c r="F48" s="41">
        <v>9</v>
      </c>
      <c r="G48" s="212" t="s">
        <v>119</v>
      </c>
      <c r="H48" s="206"/>
      <c r="I48" s="206"/>
      <c r="J48" s="206"/>
      <c r="K48" s="206"/>
      <c r="L48" s="206"/>
      <c r="M48" s="206"/>
      <c r="N48" s="99" t="s">
        <v>126</v>
      </c>
      <c r="AI48" s="31">
        <f>COUNTIF(ﾀｲﾑｽｹｼﾞｭｰﾙ!$D$7:$O$21,G48)</f>
        <v>2</v>
      </c>
      <c r="AJ48" s="31" t="e">
        <f>COUNTIF(#REF!,#REF!)</f>
        <v>#REF!</v>
      </c>
      <c r="AK48" s="92"/>
      <c r="AL48" s="93"/>
    </row>
    <row r="49" spans="6:38" x14ac:dyDescent="0.15">
      <c r="F49" s="31">
        <v>10</v>
      </c>
      <c r="G49" s="212" t="s">
        <v>120</v>
      </c>
      <c r="H49" s="206"/>
      <c r="I49" s="206"/>
      <c r="J49" s="206"/>
      <c r="K49" s="206"/>
      <c r="L49" s="206"/>
      <c r="M49" s="206"/>
      <c r="N49" s="99" t="s">
        <v>126</v>
      </c>
      <c r="AE49" s="40"/>
      <c r="AI49" s="31">
        <f>COUNTIF(ﾀｲﾑｽｹｼﾞｭｰﾙ!$D$7:$O$21,G40)</f>
        <v>2</v>
      </c>
      <c r="AJ49" s="31" t="e">
        <f>COUNTIF(#REF!,#REF!)</f>
        <v>#REF!</v>
      </c>
      <c r="AK49" s="92"/>
      <c r="AL49" s="93"/>
    </row>
    <row r="50" spans="6:38" x14ac:dyDescent="0.15">
      <c r="G50" s="212"/>
      <c r="H50" s="206"/>
      <c r="I50" s="206"/>
      <c r="J50" s="206"/>
      <c r="K50" s="206"/>
      <c r="L50" s="206"/>
      <c r="M50" s="206"/>
      <c r="N50" s="99"/>
      <c r="AE50" s="40"/>
      <c r="AI50" s="31">
        <f>COUNTIF(ﾀｲﾑｽｹｼﾞｭｰﾙ!$D$7:$O$21,G50)</f>
        <v>0</v>
      </c>
      <c r="AJ50" s="31" t="e">
        <f>COUNTIF(#REF!,#REF!)</f>
        <v>#REF!</v>
      </c>
      <c r="AK50" s="92"/>
      <c r="AL50" s="93"/>
    </row>
    <row r="51" spans="6:38" x14ac:dyDescent="0.15">
      <c r="G51" s="212"/>
      <c r="H51" s="206"/>
      <c r="I51" s="206"/>
      <c r="J51" s="206"/>
      <c r="K51" s="206"/>
      <c r="L51" s="206"/>
      <c r="M51" s="206"/>
      <c r="N51" s="99"/>
      <c r="AE51" s="40"/>
      <c r="AI51" s="31">
        <f>COUNTIF(ﾀｲﾑｽｹｼﾞｭｰﾙ!$D$7:$O$21,G51)</f>
        <v>0</v>
      </c>
      <c r="AJ51" s="31" t="e">
        <f>COUNTIF(#REF!,#REF!)</f>
        <v>#REF!</v>
      </c>
      <c r="AK51" s="92"/>
      <c r="AL51" s="93"/>
    </row>
    <row r="53" spans="6:38" ht="14.25" thickBot="1" x14ac:dyDescent="0.2"/>
    <row r="54" spans="6:38" x14ac:dyDescent="0.15">
      <c r="G54" s="39"/>
      <c r="H54" s="38" t="s">
        <v>47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83</v>
      </c>
      <c r="AC55" s="35"/>
    </row>
    <row r="56" spans="6:38" x14ac:dyDescent="0.15">
      <c r="G56" s="36"/>
      <c r="I56" s="31" t="s">
        <v>54</v>
      </c>
      <c r="AC56" s="35"/>
    </row>
    <row r="57" spans="6:38" x14ac:dyDescent="0.15">
      <c r="G57" s="36"/>
      <c r="H57" s="31" t="s">
        <v>48</v>
      </c>
      <c r="AC57" s="35"/>
    </row>
    <row r="58" spans="6:38" x14ac:dyDescent="0.15">
      <c r="G58" s="36"/>
      <c r="H58" s="31" t="s">
        <v>49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54"/>
  <sheetViews>
    <sheetView topLeftCell="A12" workbookViewId="0">
      <selection activeCell="G20" sqref="G20"/>
    </sheetView>
  </sheetViews>
  <sheetFormatPr defaultRowHeight="13.5" x14ac:dyDescent="0.15"/>
  <cols>
    <col min="1" max="1" width="1.5" customWidth="1"/>
    <col min="2" max="2" width="16.75" customWidth="1"/>
    <col min="3" max="3" width="7.625" customWidth="1"/>
    <col min="4" max="15" width="5.625" customWidth="1"/>
    <col min="16" max="19" width="7.625" customWidth="1"/>
    <col min="20" max="20" width="8.5" customWidth="1"/>
    <col min="21" max="29" width="6.75" customWidth="1"/>
  </cols>
  <sheetData>
    <row r="2" spans="2:24" ht="21" x14ac:dyDescent="0.15">
      <c r="B2" s="222" t="str">
        <f>ﾃﾞｰﾀﾃｰﾌﾞﾙ!C1</f>
        <v>チャレンジカップU-９</v>
      </c>
      <c r="C2" s="204"/>
      <c r="D2" s="204"/>
      <c r="E2" s="204"/>
      <c r="F2" s="204"/>
      <c r="G2" s="204"/>
      <c r="H2" s="204"/>
      <c r="I2" s="204"/>
      <c r="J2" s="204"/>
      <c r="K2" s="95" t="str">
        <f>ﾃﾞｰﾀﾃｰﾌﾞﾙ!C4</f>
        <v>U-９</v>
      </c>
      <c r="L2" s="5"/>
      <c r="M2" s="95" t="s">
        <v>59</v>
      </c>
      <c r="N2" s="5"/>
      <c r="O2" s="5"/>
      <c r="P2" s="5"/>
      <c r="Q2" s="5"/>
      <c r="R2" s="6"/>
      <c r="S2" s="6"/>
      <c r="T2" s="6"/>
      <c r="U2" s="5"/>
      <c r="V2" s="5"/>
      <c r="W2" s="5"/>
      <c r="X2" s="5"/>
    </row>
    <row r="3" spans="2:24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36" customHeight="1" thickBot="1" x14ac:dyDescent="0.2">
      <c r="B4" s="14" t="s">
        <v>6</v>
      </c>
      <c r="C4" s="7" t="s">
        <v>11</v>
      </c>
      <c r="D4" s="15" t="str">
        <f>B5</f>
        <v>M.SERIOFC</v>
      </c>
      <c r="E4" s="15"/>
      <c r="F4" s="16"/>
      <c r="G4" s="15" t="str">
        <f>B6</f>
        <v>シエロFC</v>
      </c>
      <c r="H4" s="15"/>
      <c r="I4" s="15"/>
      <c r="J4" s="17" t="str">
        <f>B7</f>
        <v>FCコンパ二ェロ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13"/>
      <c r="U4" s="124"/>
      <c r="V4" s="120"/>
      <c r="W4" s="121"/>
      <c r="X4" s="119"/>
    </row>
    <row r="5" spans="2:24" ht="36" customHeight="1" thickTop="1" x14ac:dyDescent="0.15">
      <c r="B5" s="77" t="s">
        <v>138</v>
      </c>
      <c r="C5" s="88">
        <f>ﾃﾞｰﾀﾃｰﾌﾞﾙ!D8</f>
        <v>0</v>
      </c>
      <c r="D5" s="106"/>
      <c r="E5" s="105" t="s">
        <v>15</v>
      </c>
      <c r="F5" s="103"/>
      <c r="G5" s="108" t="str">
        <f>ﾀｲﾑｽｹｼﾞｭｰﾙ!E7</f>
        <v>.</v>
      </c>
      <c r="H5" s="109" t="str">
        <f>IF(ISTEXT(G5),"",IF(G5&gt;=I5,IF(G5=I5,"△","○"),"●"))</f>
        <v/>
      </c>
      <c r="I5" s="110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22"/>
      <c r="V5" s="122"/>
      <c r="W5" s="122"/>
      <c r="X5" s="122"/>
    </row>
    <row r="6" spans="2:24" ht="36" customHeight="1" x14ac:dyDescent="0.15">
      <c r="B6" s="77" t="s">
        <v>91</v>
      </c>
      <c r="C6" s="89" t="s">
        <v>96</v>
      </c>
      <c r="D6" s="56" t="str">
        <f>I5</f>
        <v>.</v>
      </c>
      <c r="E6" s="57" t="str">
        <f>IF(ISTEXT(D6),"",IF(D6&gt;=F6,IF(D6=F6,"△","○"),"●"))</f>
        <v/>
      </c>
      <c r="F6" s="107" t="str">
        <f>G5</f>
        <v>.</v>
      </c>
      <c r="G6" s="111"/>
      <c r="H6" s="112" t="s">
        <v>15</v>
      </c>
      <c r="I6" s="113"/>
      <c r="J6" s="114" t="str">
        <f>ﾀｲﾑｽｹｼﾞｭｰﾙ!E11</f>
        <v>.</v>
      </c>
      <c r="K6" s="109" t="str">
        <f>IF(ISTEXT(J6),"",IF(J6&gt;=L6,IF(J6=L6,"△","○"),"●"))</f>
        <v/>
      </c>
      <c r="L6" s="115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22"/>
      <c r="V6" s="122"/>
      <c r="W6" s="123"/>
      <c r="X6" s="123"/>
    </row>
    <row r="7" spans="2:24" ht="36" customHeight="1" thickBot="1" x14ac:dyDescent="0.2">
      <c r="B7" s="80" t="s">
        <v>95</v>
      </c>
      <c r="C7" s="90" t="s">
        <v>97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16"/>
      <c r="K7" s="117" t="s">
        <v>15</v>
      </c>
      <c r="L7" s="118"/>
      <c r="M7" s="125"/>
      <c r="N7" s="87"/>
      <c r="O7" s="87"/>
      <c r="P7" s="84"/>
      <c r="Q7" s="85"/>
      <c r="R7" s="6"/>
      <c r="S7" s="6"/>
      <c r="T7" s="6"/>
      <c r="U7" s="122"/>
      <c r="V7" s="122"/>
      <c r="W7" s="123"/>
      <c r="X7" s="123"/>
    </row>
    <row r="8" spans="2:24" ht="36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2:24" ht="36" customHeight="1" thickBot="1" x14ac:dyDescent="0.2">
      <c r="B9" s="78" t="s">
        <v>17</v>
      </c>
      <c r="C9" s="7" t="s">
        <v>11</v>
      </c>
      <c r="D9" s="15" t="str">
        <f>B10</f>
        <v>クリアティーバー尼崎</v>
      </c>
      <c r="E9" s="15"/>
      <c r="F9" s="16"/>
      <c r="G9" s="15" t="str">
        <f>B11</f>
        <v>長尾WFC</v>
      </c>
      <c r="H9" s="15"/>
      <c r="I9" s="15"/>
      <c r="J9" s="17" t="str">
        <f>B12</f>
        <v>天満SC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13"/>
      <c r="U9" s="119"/>
      <c r="V9" s="120"/>
      <c r="W9" s="121"/>
      <c r="X9" s="119"/>
    </row>
    <row r="10" spans="2:24" ht="36" customHeight="1" thickTop="1" x14ac:dyDescent="0.15">
      <c r="B10" s="77" t="s">
        <v>93</v>
      </c>
      <c r="C10" s="89" t="s">
        <v>97</v>
      </c>
      <c r="D10" s="106"/>
      <c r="E10" s="105" t="s">
        <v>15</v>
      </c>
      <c r="F10" s="103"/>
      <c r="G10" s="108" t="str">
        <f>ﾀｲﾑｽｹｼﾞｭｰﾙ!L7</f>
        <v>.</v>
      </c>
      <c r="H10" s="109" t="str">
        <f>IF(ISTEXT(G10),"",IF(G10&gt;=I10,IF(G10=I10,"△","○"),"●"))</f>
        <v/>
      </c>
      <c r="I10" s="110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23"/>
      <c r="V10" s="123"/>
      <c r="W10" s="122"/>
      <c r="X10" s="122"/>
    </row>
    <row r="11" spans="2:24" ht="36" customHeight="1" x14ac:dyDescent="0.15">
      <c r="B11" s="77" t="s">
        <v>94</v>
      </c>
      <c r="C11" s="89" t="s">
        <v>98</v>
      </c>
      <c r="D11" s="56" t="str">
        <f>I10</f>
        <v>.</v>
      </c>
      <c r="E11" s="57" t="str">
        <f>IF(ISTEXT(D11),"",IF(D11&gt;=F11,IF(D11=F11,"△","○"),"●"))</f>
        <v/>
      </c>
      <c r="F11" s="107" t="str">
        <f>G10</f>
        <v>.</v>
      </c>
      <c r="G11" s="111"/>
      <c r="H11" s="112" t="s">
        <v>15</v>
      </c>
      <c r="I11" s="113"/>
      <c r="J11" s="114" t="str">
        <f>ﾀｲﾑｽｹｼﾞｭｰﾙ!L11</f>
        <v>.</v>
      </c>
      <c r="K11" s="109" t="str">
        <f>IF(ISTEXT(J11),"",IF(J11&gt;=L11,IF(J11=L11,"△","○"),"●"))</f>
        <v/>
      </c>
      <c r="L11" s="115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22"/>
      <c r="V11" s="122"/>
      <c r="W11" s="123"/>
      <c r="X11" s="123"/>
    </row>
    <row r="12" spans="2:24" ht="36" customHeight="1" thickBot="1" x14ac:dyDescent="0.2">
      <c r="B12" s="80" t="s">
        <v>92</v>
      </c>
      <c r="C12" s="90" t="s">
        <v>99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16"/>
      <c r="K12" s="117" t="s">
        <v>15</v>
      </c>
      <c r="L12" s="118"/>
      <c r="M12" s="125"/>
      <c r="N12" s="87"/>
      <c r="O12" s="87"/>
      <c r="P12" s="84"/>
      <c r="Q12" s="85"/>
      <c r="R12" s="6"/>
      <c r="S12" s="6"/>
      <c r="T12" s="6"/>
      <c r="U12" s="122"/>
      <c r="V12" s="122"/>
      <c r="W12" s="122"/>
      <c r="X12" s="123"/>
    </row>
    <row r="13" spans="2:24" ht="36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36" customHeight="1" thickBot="1" x14ac:dyDescent="0.2">
      <c r="B14" s="79" t="s">
        <v>5</v>
      </c>
      <c r="C14" s="7" t="s">
        <v>11</v>
      </c>
      <c r="D14" s="15" t="str">
        <f>B15</f>
        <v>八千代SC</v>
      </c>
      <c r="E14" s="15"/>
      <c r="F14" s="16"/>
      <c r="G14" s="15" t="str">
        <f>B16</f>
        <v>シエロユニオン</v>
      </c>
      <c r="H14" s="15"/>
      <c r="I14" s="15"/>
      <c r="J14" s="17" t="str">
        <f>B17</f>
        <v>高砂ミネイロFC</v>
      </c>
      <c r="K14" s="15"/>
      <c r="L14" s="16"/>
      <c r="M14" s="17" t="s">
        <v>103</v>
      </c>
      <c r="N14" s="15"/>
      <c r="O14" s="15"/>
      <c r="P14" s="8" t="s">
        <v>0</v>
      </c>
      <c r="Q14" s="9" t="s">
        <v>1</v>
      </c>
      <c r="R14" s="10" t="s">
        <v>2</v>
      </c>
      <c r="S14" s="11" t="s">
        <v>3</v>
      </c>
      <c r="T14" s="12" t="s">
        <v>4</v>
      </c>
      <c r="U14" s="119"/>
      <c r="V14" s="120"/>
      <c r="W14" s="121"/>
      <c r="X14" s="119"/>
    </row>
    <row r="15" spans="2:24" ht="36" customHeight="1" thickTop="1" x14ac:dyDescent="0.15">
      <c r="B15" s="77" t="s">
        <v>100</v>
      </c>
      <c r="C15" s="89" t="s">
        <v>105</v>
      </c>
      <c r="D15" s="106"/>
      <c r="E15" s="105" t="s">
        <v>15</v>
      </c>
      <c r="F15" s="103"/>
      <c r="G15" s="108" t="str">
        <f>ﾀｲﾑｽｹｼﾞｭｰﾙ!E8</f>
        <v>.</v>
      </c>
      <c r="H15" s="109" t="str">
        <f>IF(ISTEXT(G15),"",IF(G15&gt;=I15,IF(G15=I15,"△","○"),"●"))</f>
        <v/>
      </c>
      <c r="I15" s="110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5" t="str">
        <f>ﾀｲﾑｽｹｼﾞｭｰﾙ!G10</f>
        <v>.</v>
      </c>
      <c r="M15" s="190"/>
      <c r="N15" s="105" t="s">
        <v>15</v>
      </c>
      <c r="O15" s="55"/>
      <c r="P15" s="197"/>
      <c r="Q15" s="21"/>
      <c r="R15" s="21"/>
      <c r="S15" s="21"/>
      <c r="T15" s="198"/>
      <c r="U15" s="122"/>
      <c r="V15" s="122"/>
      <c r="W15" s="122"/>
      <c r="X15" s="122"/>
    </row>
    <row r="16" spans="2:24" ht="36" customHeight="1" x14ac:dyDescent="0.15">
      <c r="B16" s="77" t="s">
        <v>101</v>
      </c>
      <c r="C16" s="89" t="s">
        <v>104</v>
      </c>
      <c r="D16" s="56" t="str">
        <f>I15</f>
        <v>.</v>
      </c>
      <c r="E16" s="57" t="str">
        <f>IF(ISTEXT(D16),"",IF(D16&gt;=F16,IF(D16=F16,"△","○"),"●"))</f>
        <v/>
      </c>
      <c r="F16" s="107" t="str">
        <f>G15</f>
        <v>.</v>
      </c>
      <c r="G16" s="111"/>
      <c r="H16" s="112" t="s">
        <v>15</v>
      </c>
      <c r="I16" s="113"/>
      <c r="J16" s="114" t="str">
        <f>ﾀｲﾑｽｹｼﾞｭｰﾙ!E12</f>
        <v>.</v>
      </c>
      <c r="K16" s="112" t="s">
        <v>15</v>
      </c>
      <c r="L16" s="114" t="str">
        <f>ﾀｲﾑｽｹｼﾞｭｰﾙ!G12</f>
        <v>.</v>
      </c>
      <c r="M16" s="191"/>
      <c r="N16" s="109"/>
      <c r="O16" s="114"/>
      <c r="P16" s="22"/>
      <c r="Q16" s="23"/>
      <c r="R16" s="23"/>
      <c r="S16" s="23"/>
      <c r="T16" s="25"/>
      <c r="U16" s="123"/>
      <c r="V16" s="123"/>
      <c r="W16" s="123"/>
      <c r="X16" s="123"/>
    </row>
    <row r="17" spans="2:24" ht="36" customHeight="1" x14ac:dyDescent="0.15">
      <c r="B17" s="185" t="s">
        <v>102</v>
      </c>
      <c r="C17" s="186" t="s">
        <v>99</v>
      </c>
      <c r="D17" s="56" t="str">
        <f>L15</f>
        <v>.</v>
      </c>
      <c r="E17" s="57" t="str">
        <f>IF(ISTEXT(D17),"",IF(D17&gt;=F17,IF(D17=F17,"△","○"),"●"))</f>
        <v/>
      </c>
      <c r="F17" s="187" t="str">
        <f>J15</f>
        <v>.</v>
      </c>
      <c r="G17" s="107" t="str">
        <f>L16</f>
        <v>.</v>
      </c>
      <c r="H17" s="112" t="s">
        <v>15</v>
      </c>
      <c r="I17" s="107" t="str">
        <f>J16</f>
        <v>.</v>
      </c>
      <c r="J17" s="111"/>
      <c r="K17" s="112" t="s">
        <v>15</v>
      </c>
      <c r="L17" s="112"/>
      <c r="M17" s="192"/>
      <c r="N17" s="112"/>
      <c r="O17" s="112"/>
      <c r="P17" s="22"/>
      <c r="Q17" s="23"/>
      <c r="R17" s="23"/>
      <c r="S17" s="23"/>
      <c r="T17" s="25"/>
      <c r="U17" s="122"/>
      <c r="V17" s="122"/>
      <c r="W17" s="122"/>
      <c r="X17" s="123"/>
    </row>
    <row r="18" spans="2:24" ht="36" customHeight="1" thickBot="1" x14ac:dyDescent="0.2">
      <c r="B18" s="80" t="s">
        <v>103</v>
      </c>
      <c r="C18" s="90" t="s">
        <v>105</v>
      </c>
      <c r="D18" s="176" t="str">
        <f>L16</f>
        <v>.</v>
      </c>
      <c r="E18" s="181" t="s">
        <v>15</v>
      </c>
      <c r="F18" s="178" t="str">
        <f>J16</f>
        <v>.</v>
      </c>
      <c r="G18" s="179"/>
      <c r="H18" s="177"/>
      <c r="I18" s="179"/>
      <c r="J18" s="180"/>
      <c r="K18" s="181"/>
      <c r="L18" s="181"/>
      <c r="M18" s="180"/>
      <c r="N18" s="181" t="s">
        <v>15</v>
      </c>
      <c r="O18" s="181"/>
      <c r="P18" s="125"/>
      <c r="Q18" s="87"/>
      <c r="R18" s="87"/>
      <c r="S18" s="87"/>
      <c r="T18" s="193"/>
      <c r="U18" s="6"/>
      <c r="V18" s="6"/>
      <c r="W18" s="6"/>
      <c r="X18" s="6"/>
    </row>
    <row r="20" spans="2:24" ht="20.100000000000001" customHeight="1" thickBot="1" x14ac:dyDescent="0.2"/>
    <row r="21" spans="2:24" ht="35.1" customHeight="1" thickBot="1" x14ac:dyDescent="0.2">
      <c r="B21" s="199" t="s">
        <v>108</v>
      </c>
      <c r="C21" s="7" t="s">
        <v>11</v>
      </c>
      <c r="D21" s="17"/>
      <c r="E21" s="15"/>
      <c r="F21" s="16"/>
      <c r="G21" s="17"/>
      <c r="H21" s="15"/>
      <c r="I21" s="16"/>
      <c r="J21" s="17"/>
      <c r="K21" s="15"/>
      <c r="L21" s="16"/>
      <c r="M21" s="8" t="s">
        <v>0</v>
      </c>
      <c r="N21" s="9" t="s">
        <v>1</v>
      </c>
      <c r="O21" s="10" t="s">
        <v>2</v>
      </c>
      <c r="P21" s="11" t="s">
        <v>3</v>
      </c>
      <c r="Q21" s="12" t="s">
        <v>4</v>
      </c>
      <c r="R21" s="13"/>
      <c r="S21" s="13"/>
      <c r="T21" s="13"/>
    </row>
    <row r="22" spans="2:24" ht="35.1" customHeight="1" thickTop="1" x14ac:dyDescent="0.15">
      <c r="B22" s="77"/>
      <c r="C22" s="88"/>
      <c r="D22" s="106"/>
      <c r="E22" s="105" t="s">
        <v>15</v>
      </c>
      <c r="F22" s="103"/>
      <c r="G22" s="108"/>
      <c r="H22" s="109"/>
      <c r="I22" s="110"/>
      <c r="J22" s="55"/>
      <c r="K22" s="57"/>
      <c r="L22" s="54"/>
      <c r="M22" s="19"/>
      <c r="N22" s="20"/>
      <c r="O22" s="20"/>
      <c r="P22" s="21"/>
      <c r="Q22" s="18"/>
      <c r="R22" s="6"/>
      <c r="S22" s="6"/>
      <c r="T22" s="6"/>
    </row>
    <row r="23" spans="2:24" ht="35.1" customHeight="1" x14ac:dyDescent="0.15">
      <c r="B23" s="77"/>
      <c r="C23" s="89"/>
      <c r="D23" s="56"/>
      <c r="E23" s="57"/>
      <c r="F23" s="107"/>
      <c r="G23" s="111"/>
      <c r="H23" s="112" t="s">
        <v>15</v>
      </c>
      <c r="I23" s="113"/>
      <c r="J23" s="114"/>
      <c r="K23" s="109"/>
      <c r="L23" s="115"/>
      <c r="M23" s="22"/>
      <c r="N23" s="23"/>
      <c r="O23" s="23"/>
      <c r="P23" s="24"/>
      <c r="Q23" s="25"/>
      <c r="R23" s="6"/>
      <c r="S23" s="6"/>
      <c r="T23" s="6"/>
    </row>
    <row r="24" spans="2:24" ht="35.1" customHeight="1" thickBot="1" x14ac:dyDescent="0.2">
      <c r="B24" s="80"/>
      <c r="C24" s="90"/>
      <c r="D24" s="81"/>
      <c r="E24" s="86"/>
      <c r="F24" s="82"/>
      <c r="G24" s="83"/>
      <c r="H24" s="86"/>
      <c r="I24" s="83"/>
      <c r="J24" s="116"/>
      <c r="K24" s="117" t="s">
        <v>15</v>
      </c>
      <c r="L24" s="118"/>
      <c r="M24" s="125"/>
      <c r="N24" s="87"/>
      <c r="O24" s="87"/>
      <c r="P24" s="84"/>
      <c r="Q24" s="85"/>
      <c r="R24" s="6"/>
      <c r="S24" s="6"/>
      <c r="T24" s="6"/>
    </row>
    <row r="25" spans="2:24" ht="35.1" customHeight="1" thickBot="1" x14ac:dyDescent="0.2"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4" ht="35.1" customHeight="1" thickBot="1" x14ac:dyDescent="0.2">
      <c r="B26" s="78" t="s">
        <v>109</v>
      </c>
      <c r="C26" s="7" t="s">
        <v>11</v>
      </c>
      <c r="D26" s="17"/>
      <c r="E26" s="15"/>
      <c r="F26" s="16"/>
      <c r="G26" s="17"/>
      <c r="H26" s="15"/>
      <c r="I26" s="16"/>
      <c r="J26" s="17"/>
      <c r="K26" s="189"/>
      <c r="L26" s="16"/>
      <c r="M26" s="8" t="s">
        <v>0</v>
      </c>
      <c r="N26" s="9" t="s">
        <v>1</v>
      </c>
      <c r="O26" s="10" t="s">
        <v>2</v>
      </c>
      <c r="P26" s="11" t="s">
        <v>3</v>
      </c>
      <c r="Q26" s="12" t="s">
        <v>4</v>
      </c>
      <c r="R26" s="13"/>
      <c r="S26" s="13"/>
      <c r="T26" s="13"/>
    </row>
    <row r="27" spans="2:24" ht="35.1" customHeight="1" thickTop="1" x14ac:dyDescent="0.15">
      <c r="B27" s="77"/>
      <c r="C27" s="89"/>
      <c r="D27" s="106"/>
      <c r="E27" s="105" t="s">
        <v>15</v>
      </c>
      <c r="F27" s="103"/>
      <c r="G27" s="108"/>
      <c r="H27" s="109"/>
      <c r="I27" s="110"/>
      <c r="J27" s="55"/>
      <c r="K27" s="105"/>
      <c r="L27" s="54"/>
      <c r="M27" s="19"/>
      <c r="N27" s="20"/>
      <c r="O27" s="20"/>
      <c r="P27" s="21"/>
      <c r="Q27" s="18"/>
      <c r="R27" s="6"/>
      <c r="S27" s="6"/>
      <c r="T27" s="6"/>
    </row>
    <row r="28" spans="2:24" ht="35.1" customHeight="1" x14ac:dyDescent="0.15">
      <c r="B28" s="77"/>
      <c r="C28" s="89"/>
      <c r="D28" s="56"/>
      <c r="E28" s="57"/>
      <c r="F28" s="107"/>
      <c r="G28" s="111"/>
      <c r="H28" s="112" t="s">
        <v>15</v>
      </c>
      <c r="I28" s="113"/>
      <c r="J28" s="114"/>
      <c r="K28" s="109"/>
      <c r="L28" s="115"/>
      <c r="M28" s="22"/>
      <c r="N28" s="23"/>
      <c r="O28" s="23"/>
      <c r="P28" s="24"/>
      <c r="Q28" s="25"/>
      <c r="R28" s="6"/>
      <c r="S28" s="6"/>
      <c r="T28" s="6"/>
    </row>
    <row r="29" spans="2:24" ht="35.1" customHeight="1" thickBot="1" x14ac:dyDescent="0.2">
      <c r="B29" s="80"/>
      <c r="C29" s="90"/>
      <c r="D29" s="81"/>
      <c r="E29" s="86"/>
      <c r="F29" s="82"/>
      <c r="G29" s="83"/>
      <c r="H29" s="86"/>
      <c r="I29" s="83"/>
      <c r="J29" s="116"/>
      <c r="K29" s="117" t="s">
        <v>15</v>
      </c>
      <c r="L29" s="118"/>
      <c r="M29" s="125"/>
      <c r="N29" s="87"/>
      <c r="O29" s="87"/>
      <c r="P29" s="84"/>
      <c r="Q29" s="85"/>
      <c r="R29" s="6"/>
      <c r="S29" s="6"/>
      <c r="T29" s="6"/>
    </row>
    <row r="30" spans="2:24" ht="35.1" customHeight="1" thickBot="1" x14ac:dyDescent="0.2">
      <c r="B30" s="6"/>
      <c r="C30" s="9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4" ht="35.1" customHeight="1" thickBot="1" x14ac:dyDescent="0.2">
      <c r="B31" s="200" t="s">
        <v>109</v>
      </c>
      <c r="C31" s="7" t="s">
        <v>11</v>
      </c>
      <c r="D31" s="15"/>
      <c r="E31" s="15"/>
      <c r="F31" s="16"/>
      <c r="G31" s="15"/>
      <c r="H31" s="15"/>
      <c r="I31" s="15"/>
      <c r="J31" s="17"/>
      <c r="K31" s="15"/>
      <c r="L31" s="16"/>
      <c r="M31" s="17"/>
      <c r="N31" s="15"/>
      <c r="O31" s="16"/>
      <c r="P31" s="8" t="s">
        <v>0</v>
      </c>
      <c r="Q31" s="9" t="s">
        <v>1</v>
      </c>
      <c r="R31" s="10" t="s">
        <v>2</v>
      </c>
      <c r="S31" s="11" t="s">
        <v>3</v>
      </c>
      <c r="T31" s="12" t="s">
        <v>4</v>
      </c>
    </row>
    <row r="32" spans="2:24" ht="35.1" customHeight="1" thickTop="1" x14ac:dyDescent="0.15">
      <c r="B32" s="77"/>
      <c r="C32" s="89"/>
      <c r="D32" s="106"/>
      <c r="E32" s="105" t="s">
        <v>15</v>
      </c>
      <c r="F32" s="103"/>
      <c r="G32" s="108"/>
      <c r="H32" s="109"/>
      <c r="I32" s="110"/>
      <c r="J32" s="55"/>
      <c r="K32" s="57"/>
      <c r="L32" s="55"/>
      <c r="M32" s="190"/>
      <c r="N32" s="105" t="s">
        <v>15</v>
      </c>
      <c r="O32" s="54"/>
      <c r="P32" s="197"/>
      <c r="Q32" s="21"/>
      <c r="R32" s="21"/>
      <c r="S32" s="194"/>
      <c r="T32" s="198"/>
    </row>
    <row r="33" spans="2:20" ht="35.1" customHeight="1" x14ac:dyDescent="0.15">
      <c r="B33" s="77"/>
      <c r="C33" s="89"/>
      <c r="D33" s="56"/>
      <c r="E33" s="57"/>
      <c r="F33" s="107"/>
      <c r="G33" s="111"/>
      <c r="H33" s="112" t="s">
        <v>15</v>
      </c>
      <c r="I33" s="113"/>
      <c r="J33" s="114"/>
      <c r="K33" s="112" t="s">
        <v>15</v>
      </c>
      <c r="L33" s="114"/>
      <c r="M33" s="191"/>
      <c r="N33" s="109"/>
      <c r="O33" s="115"/>
      <c r="P33" s="22"/>
      <c r="Q33" s="23"/>
      <c r="R33" s="23"/>
      <c r="S33" s="195"/>
      <c r="T33" s="25"/>
    </row>
    <row r="34" spans="2:20" ht="35.1" customHeight="1" x14ac:dyDescent="0.15">
      <c r="B34" s="185"/>
      <c r="C34" s="186"/>
      <c r="D34" s="56"/>
      <c r="E34" s="57"/>
      <c r="F34" s="187"/>
      <c r="G34" s="107"/>
      <c r="H34" s="112" t="s">
        <v>15</v>
      </c>
      <c r="I34" s="107"/>
      <c r="J34" s="111"/>
      <c r="K34" s="112" t="s">
        <v>15</v>
      </c>
      <c r="L34" s="112"/>
      <c r="M34" s="192"/>
      <c r="N34" s="112"/>
      <c r="O34" s="188"/>
      <c r="P34" s="22"/>
      <c r="Q34" s="23"/>
      <c r="R34" s="23"/>
      <c r="S34" s="195"/>
      <c r="T34" s="25"/>
    </row>
    <row r="35" spans="2:20" ht="35.1" customHeight="1" thickBot="1" x14ac:dyDescent="0.2">
      <c r="B35" s="80"/>
      <c r="C35" s="90"/>
      <c r="D35" s="176"/>
      <c r="E35" s="117" t="s">
        <v>15</v>
      </c>
      <c r="F35" s="178"/>
      <c r="G35" s="179"/>
      <c r="H35" s="177"/>
      <c r="I35" s="179"/>
      <c r="J35" s="180"/>
      <c r="K35" s="181"/>
      <c r="L35" s="181"/>
      <c r="M35" s="180"/>
      <c r="N35" s="117" t="s">
        <v>15</v>
      </c>
      <c r="O35" s="182"/>
      <c r="P35" s="183"/>
      <c r="Q35" s="184"/>
      <c r="R35" s="184"/>
      <c r="S35" s="196"/>
      <c r="T35" s="193"/>
    </row>
    <row r="36" spans="2:20" ht="20.100000000000001" customHeight="1" x14ac:dyDescent="0.15"/>
    <row r="37" spans="2:20" ht="20.100000000000001" customHeight="1" x14ac:dyDescent="0.15"/>
    <row r="38" spans="2:20" ht="20.100000000000001" customHeight="1" x14ac:dyDescent="0.15"/>
    <row r="39" spans="2:20" ht="20.100000000000001" customHeight="1" x14ac:dyDescent="0.15"/>
    <row r="40" spans="2:20" ht="20.100000000000001" customHeight="1" x14ac:dyDescent="0.15"/>
    <row r="41" spans="2:20" ht="20.100000000000001" customHeight="1" x14ac:dyDescent="0.15"/>
    <row r="42" spans="2:20" ht="20.100000000000001" customHeight="1" x14ac:dyDescent="0.15"/>
    <row r="43" spans="2:20" ht="20.100000000000001" customHeight="1" x14ac:dyDescent="0.15"/>
    <row r="44" spans="2:20" ht="20.100000000000001" customHeight="1" x14ac:dyDescent="0.15"/>
    <row r="45" spans="2:20" ht="20.100000000000001" customHeight="1" x14ac:dyDescent="0.15"/>
    <row r="46" spans="2:20" ht="20.100000000000001" customHeight="1" x14ac:dyDescent="0.15"/>
    <row r="47" spans="2:20" ht="20.100000000000001" customHeight="1" x14ac:dyDescent="0.15"/>
    <row r="48" spans="2:2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</sheetData>
  <mergeCells count="1">
    <mergeCell ref="B2:J2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6"/>
  <sheetViews>
    <sheetView topLeftCell="A6" zoomScale="90" zoomScaleNormal="90" workbookViewId="0">
      <selection activeCell="D9" sqref="D9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51" t="str">
        <f>ﾃﾞｰﾀﾃｰﾌﾞﾙ!C1</f>
        <v>チャレンジカップU-９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6" ht="24" x14ac:dyDescent="0.15">
      <c r="B2" s="257">
        <f>ﾃﾞｰﾀﾃｰﾌﾞﾙ!C2</f>
        <v>45050</v>
      </c>
      <c r="C2" s="258"/>
      <c r="D2" s="258"/>
      <c r="E2" s="102" t="s">
        <v>66</v>
      </c>
      <c r="F2" s="259">
        <f>WEEKDAY(B2,1)</f>
        <v>5</v>
      </c>
      <c r="G2" s="259"/>
      <c r="H2" s="95" t="s">
        <v>67</v>
      </c>
      <c r="I2" s="1"/>
      <c r="J2" s="1"/>
      <c r="K2" s="95" t="str">
        <f>ﾃﾞｰﾀﾃｰﾌﾞﾙ!C4</f>
        <v>U-９</v>
      </c>
      <c r="L2" s="256" t="str">
        <f>ﾃﾞｰﾀﾃｰﾌﾞﾙ!C5</f>
        <v>１５－５－１５</v>
      </c>
      <c r="M2" s="206"/>
      <c r="N2" s="206"/>
      <c r="O2" s="206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53" t="s">
        <v>87</v>
      </c>
      <c r="D5" s="254"/>
      <c r="E5" s="254"/>
      <c r="F5" s="254"/>
      <c r="G5" s="254"/>
      <c r="H5" s="254"/>
      <c r="I5" s="255"/>
      <c r="J5" s="253" t="s">
        <v>88</v>
      </c>
      <c r="K5" s="254"/>
      <c r="L5" s="254"/>
      <c r="M5" s="254"/>
      <c r="N5" s="254"/>
      <c r="O5" s="254"/>
      <c r="P5" s="255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12</v>
      </c>
      <c r="E6" s="252" t="s">
        <v>9</v>
      </c>
      <c r="F6" s="252"/>
      <c r="G6" s="252"/>
      <c r="H6" s="75" t="s">
        <v>13</v>
      </c>
      <c r="I6" s="76" t="s">
        <v>10</v>
      </c>
      <c r="J6" s="74" t="s">
        <v>8</v>
      </c>
      <c r="K6" s="75" t="s">
        <v>14</v>
      </c>
      <c r="L6" s="252" t="s">
        <v>9</v>
      </c>
      <c r="M6" s="252"/>
      <c r="N6" s="252"/>
      <c r="O6" s="75" t="s">
        <v>13</v>
      </c>
      <c r="P6" s="76" t="s">
        <v>10</v>
      </c>
    </row>
    <row r="7" spans="1:16" ht="39.950000000000003" customHeight="1" x14ac:dyDescent="0.15">
      <c r="A7" s="142">
        <v>1</v>
      </c>
      <c r="B7" s="143">
        <v>0.39583333333333331</v>
      </c>
      <c r="C7" s="67" t="s">
        <v>50</v>
      </c>
      <c r="D7" s="68" t="s">
        <v>117</v>
      </c>
      <c r="E7" s="69" t="s">
        <v>81</v>
      </c>
      <c r="F7" s="70" t="s">
        <v>16</v>
      </c>
      <c r="G7" s="71" t="s">
        <v>81</v>
      </c>
      <c r="H7" s="68" t="s">
        <v>116</v>
      </c>
      <c r="I7" s="141" t="s">
        <v>127</v>
      </c>
      <c r="J7" s="67" t="s">
        <v>17</v>
      </c>
      <c r="K7" s="68" t="s">
        <v>113</v>
      </c>
      <c r="L7" s="69" t="s">
        <v>81</v>
      </c>
      <c r="M7" s="70" t="s">
        <v>16</v>
      </c>
      <c r="N7" s="71" t="s">
        <v>81</v>
      </c>
      <c r="O7" s="68" t="s">
        <v>111</v>
      </c>
      <c r="P7" s="104" t="s">
        <v>127</v>
      </c>
    </row>
    <row r="8" spans="1:16" ht="39.950000000000003" customHeight="1" x14ac:dyDescent="0.15">
      <c r="A8" s="59">
        <v>2</v>
      </c>
      <c r="B8" s="144">
        <v>0.4236111111111111</v>
      </c>
      <c r="C8" s="64" t="s">
        <v>51</v>
      </c>
      <c r="D8" s="4" t="s">
        <v>119</v>
      </c>
      <c r="E8" s="60" t="s">
        <v>81</v>
      </c>
      <c r="F8" s="62" t="s">
        <v>16</v>
      </c>
      <c r="G8" s="61" t="s">
        <v>81</v>
      </c>
      <c r="H8" s="4" t="s">
        <v>118</v>
      </c>
      <c r="I8" s="141" t="s">
        <v>127</v>
      </c>
      <c r="J8" s="64" t="s">
        <v>5</v>
      </c>
      <c r="K8" s="4" t="s">
        <v>112</v>
      </c>
      <c r="L8" s="60" t="s">
        <v>81</v>
      </c>
      <c r="M8" s="62" t="s">
        <v>16</v>
      </c>
      <c r="N8" s="61" t="s">
        <v>81</v>
      </c>
      <c r="O8" s="4" t="s">
        <v>120</v>
      </c>
      <c r="P8" s="104" t="s">
        <v>127</v>
      </c>
    </row>
    <row r="9" spans="1:16" ht="39.950000000000003" customHeight="1" x14ac:dyDescent="0.15">
      <c r="A9" s="59">
        <v>3</v>
      </c>
      <c r="B9" s="145">
        <v>0.4513888888888889</v>
      </c>
      <c r="C9" s="64" t="s">
        <v>50</v>
      </c>
      <c r="D9" s="4" t="s">
        <v>117</v>
      </c>
      <c r="E9" s="60" t="s">
        <v>81</v>
      </c>
      <c r="F9" s="62" t="s">
        <v>16</v>
      </c>
      <c r="G9" s="61" t="s">
        <v>81</v>
      </c>
      <c r="H9" s="4" t="s">
        <v>115</v>
      </c>
      <c r="I9" s="141" t="s">
        <v>127</v>
      </c>
      <c r="J9" s="64" t="s">
        <v>17</v>
      </c>
      <c r="K9" s="4" t="s">
        <v>113</v>
      </c>
      <c r="L9" s="60" t="s">
        <v>81</v>
      </c>
      <c r="M9" s="62" t="s">
        <v>16</v>
      </c>
      <c r="N9" s="61" t="s">
        <v>81</v>
      </c>
      <c r="O9" s="4" t="s">
        <v>114</v>
      </c>
      <c r="P9" s="104" t="s">
        <v>127</v>
      </c>
    </row>
    <row r="10" spans="1:16" ht="39.950000000000003" customHeight="1" x14ac:dyDescent="0.15">
      <c r="A10" s="59">
        <v>4</v>
      </c>
      <c r="B10" s="144">
        <v>0.47916666666666669</v>
      </c>
      <c r="C10" s="64" t="s">
        <v>51</v>
      </c>
      <c r="D10" s="4" t="s">
        <v>119</v>
      </c>
      <c r="E10" s="60" t="s">
        <v>81</v>
      </c>
      <c r="F10" s="62" t="s">
        <v>16</v>
      </c>
      <c r="G10" s="61" t="s">
        <v>81</v>
      </c>
      <c r="H10" s="4" t="s">
        <v>112</v>
      </c>
      <c r="I10" s="141" t="s">
        <v>127</v>
      </c>
      <c r="J10" s="64" t="s">
        <v>5</v>
      </c>
      <c r="K10" s="4" t="s">
        <v>118</v>
      </c>
      <c r="L10" s="60" t="s">
        <v>81</v>
      </c>
      <c r="M10" s="62" t="s">
        <v>16</v>
      </c>
      <c r="N10" s="61" t="s">
        <v>81</v>
      </c>
      <c r="O10" s="4" t="s">
        <v>120</v>
      </c>
      <c r="P10" s="104" t="s">
        <v>127</v>
      </c>
    </row>
    <row r="11" spans="1:16" ht="39.950000000000003" customHeight="1" x14ac:dyDescent="0.15">
      <c r="A11" s="59">
        <v>5</v>
      </c>
      <c r="B11" s="145">
        <v>0.50694444444444442</v>
      </c>
      <c r="C11" s="64" t="s">
        <v>50</v>
      </c>
      <c r="D11" s="4" t="s">
        <v>115</v>
      </c>
      <c r="E11" s="60" t="s">
        <v>81</v>
      </c>
      <c r="F11" s="62" t="s">
        <v>16</v>
      </c>
      <c r="G11" s="61" t="s">
        <v>81</v>
      </c>
      <c r="H11" s="4" t="s">
        <v>116</v>
      </c>
      <c r="I11" s="141" t="s">
        <v>127</v>
      </c>
      <c r="J11" s="64" t="s">
        <v>17</v>
      </c>
      <c r="K11" s="4" t="s">
        <v>114</v>
      </c>
      <c r="L11" s="60" t="s">
        <v>81</v>
      </c>
      <c r="M11" s="62" t="s">
        <v>16</v>
      </c>
      <c r="N11" s="61" t="s">
        <v>81</v>
      </c>
      <c r="O11" s="4" t="s">
        <v>111</v>
      </c>
      <c r="P11" s="104" t="s">
        <v>127</v>
      </c>
    </row>
    <row r="12" spans="1:16" ht="39.950000000000003" customHeight="1" x14ac:dyDescent="0.15">
      <c r="A12" s="59"/>
      <c r="B12" s="144"/>
      <c r="C12" s="64"/>
      <c r="D12" s="4"/>
      <c r="E12" s="60" t="s">
        <v>81</v>
      </c>
      <c r="F12" s="62"/>
      <c r="G12" s="61" t="s">
        <v>81</v>
      </c>
      <c r="H12" s="4"/>
      <c r="I12" s="164"/>
      <c r="J12" s="64"/>
      <c r="K12" s="4"/>
      <c r="L12" s="60" t="s">
        <v>81</v>
      </c>
      <c r="M12" s="62"/>
      <c r="N12" s="61" t="s">
        <v>81</v>
      </c>
      <c r="O12" s="4"/>
      <c r="P12" s="164"/>
    </row>
    <row r="13" spans="1:16" ht="14.1" customHeight="1" x14ac:dyDescent="0.15">
      <c r="A13" s="260">
        <v>6</v>
      </c>
      <c r="B13" s="261">
        <v>0.54861111111111105</v>
      </c>
      <c r="C13" s="173"/>
      <c r="D13" s="137" t="s">
        <v>71</v>
      </c>
      <c r="E13" s="170" t="s">
        <v>79</v>
      </c>
      <c r="F13" s="168" t="s">
        <v>16</v>
      </c>
      <c r="G13" s="166" t="s">
        <v>79</v>
      </c>
      <c r="H13" s="137" t="s">
        <v>73</v>
      </c>
      <c r="I13" s="138"/>
      <c r="J13" s="201"/>
      <c r="K13" s="137" t="s">
        <v>131</v>
      </c>
      <c r="L13" s="170" t="s">
        <v>79</v>
      </c>
      <c r="M13" s="168" t="s">
        <v>16</v>
      </c>
      <c r="N13" s="166" t="s">
        <v>79</v>
      </c>
      <c r="O13" s="137" t="s">
        <v>132</v>
      </c>
      <c r="P13" s="138"/>
    </row>
    <row r="14" spans="1:16" ht="26.1" customHeight="1" x14ac:dyDescent="0.15">
      <c r="A14" s="230"/>
      <c r="B14" s="243"/>
      <c r="C14" s="67" t="s">
        <v>56</v>
      </c>
      <c r="D14" s="68"/>
      <c r="E14" s="174"/>
      <c r="F14" s="172"/>
      <c r="G14" s="175"/>
      <c r="H14" s="68" t="str">
        <f>ﾃﾞｰﾀﾃｰﾌﾞﾙ!C33</f>
        <v>.</v>
      </c>
      <c r="I14" s="146" t="s">
        <v>127</v>
      </c>
      <c r="J14" s="202" t="s">
        <v>55</v>
      </c>
      <c r="K14" s="68" t="str">
        <f>ﾃﾞｰﾀﾃｰﾌﾞﾙ!C36</f>
        <v>.</v>
      </c>
      <c r="L14" s="174"/>
      <c r="M14" s="172"/>
      <c r="N14" s="175"/>
      <c r="O14" s="68" t="str">
        <f>ﾃﾞｰﾀﾃｰﾌﾞﾙ!C39</f>
        <v>.</v>
      </c>
      <c r="P14" s="146" t="s">
        <v>127</v>
      </c>
    </row>
    <row r="15" spans="1:16" ht="14.1" customHeight="1" x14ac:dyDescent="0.15">
      <c r="A15" s="238">
        <v>7</v>
      </c>
      <c r="B15" s="242">
        <v>0.57638888888888895</v>
      </c>
      <c r="C15" s="173"/>
      <c r="D15" s="137" t="s">
        <v>130</v>
      </c>
      <c r="E15" s="170" t="s">
        <v>79</v>
      </c>
      <c r="F15" s="168" t="s">
        <v>16</v>
      </c>
      <c r="G15" s="166" t="s">
        <v>79</v>
      </c>
      <c r="H15" s="137" t="s">
        <v>128</v>
      </c>
      <c r="I15" s="138"/>
      <c r="J15" s="201"/>
      <c r="K15" s="137" t="s">
        <v>133</v>
      </c>
      <c r="L15" s="170" t="s">
        <v>79</v>
      </c>
      <c r="M15" s="168" t="s">
        <v>16</v>
      </c>
      <c r="N15" s="166" t="s">
        <v>79</v>
      </c>
      <c r="O15" s="137" t="s">
        <v>134</v>
      </c>
      <c r="P15" s="138"/>
    </row>
    <row r="16" spans="1:16" ht="26.1" customHeight="1" x14ac:dyDescent="0.15">
      <c r="A16" s="230"/>
      <c r="B16" s="243"/>
      <c r="C16" s="67" t="s">
        <v>55</v>
      </c>
      <c r="D16" s="149" t="str">
        <f>ﾃﾞｰﾀﾃｰﾌﾞﾙ!C35</f>
        <v>.</v>
      </c>
      <c r="E16" s="171"/>
      <c r="F16" s="169"/>
      <c r="G16" s="167"/>
      <c r="H16" s="149" t="str">
        <f>ﾃﾞｰﾀﾃｰﾌﾞﾙ!C38</f>
        <v>.</v>
      </c>
      <c r="I16" s="147" t="s">
        <v>127</v>
      </c>
      <c r="J16" s="202" t="s">
        <v>55</v>
      </c>
      <c r="K16" s="149" t="str">
        <f>ﾃﾞｰﾀﾃｰﾌﾞﾙ!C36</f>
        <v>.</v>
      </c>
      <c r="L16" s="171"/>
      <c r="M16" s="169"/>
      <c r="N16" s="167"/>
      <c r="O16" s="149" t="str">
        <f>ﾃﾞｰﾀﾃｰﾌﾞﾙ!C39</f>
        <v>.</v>
      </c>
      <c r="P16" s="147" t="s">
        <v>127</v>
      </c>
    </row>
    <row r="17" spans="1:16" ht="15" customHeight="1" x14ac:dyDescent="0.15">
      <c r="A17" s="229">
        <v>8</v>
      </c>
      <c r="B17" s="227">
        <v>0.60416666666666663</v>
      </c>
      <c r="C17" s="241" t="s">
        <v>56</v>
      </c>
      <c r="D17" s="137" t="s">
        <v>71</v>
      </c>
      <c r="E17" s="231" t="s">
        <v>79</v>
      </c>
      <c r="F17" s="223" t="s">
        <v>16</v>
      </c>
      <c r="G17" s="225" t="s">
        <v>79</v>
      </c>
      <c r="H17" s="137" t="s">
        <v>74</v>
      </c>
      <c r="I17" s="138"/>
      <c r="J17" s="233" t="s">
        <v>55</v>
      </c>
      <c r="K17" s="137" t="s">
        <v>70</v>
      </c>
      <c r="L17" s="231" t="s">
        <v>79</v>
      </c>
      <c r="M17" s="223" t="s">
        <v>16</v>
      </c>
      <c r="N17" s="225" t="s">
        <v>79</v>
      </c>
      <c r="O17" s="137" t="s">
        <v>135</v>
      </c>
      <c r="P17" s="138"/>
    </row>
    <row r="18" spans="1:16" ht="26.1" customHeight="1" x14ac:dyDescent="0.15">
      <c r="A18" s="230"/>
      <c r="B18" s="228"/>
      <c r="C18" s="230"/>
      <c r="D18" s="149" t="str">
        <f>ﾃﾞｰﾀﾃｰﾌﾞﾙ!C37</f>
        <v>.</v>
      </c>
      <c r="E18" s="232"/>
      <c r="F18" s="224"/>
      <c r="G18" s="226"/>
      <c r="H18" s="149" t="str">
        <f>ﾃﾞｰﾀﾃｰﾌﾞﾙ!C40</f>
        <v>.</v>
      </c>
      <c r="I18" s="147" t="s">
        <v>127</v>
      </c>
      <c r="J18" s="234"/>
      <c r="K18" s="149" t="str">
        <f>ﾃﾞｰﾀﾃｰﾌﾞﾙ!C38</f>
        <v>.</v>
      </c>
      <c r="L18" s="232"/>
      <c r="M18" s="224"/>
      <c r="N18" s="226"/>
      <c r="O18" s="149" t="str">
        <f>ﾃﾞｰﾀﾃｰﾌﾞﾙ!C41</f>
        <v>.</v>
      </c>
      <c r="P18" s="147" t="s">
        <v>127</v>
      </c>
    </row>
    <row r="19" spans="1:16" ht="14.1" customHeight="1" x14ac:dyDescent="0.15">
      <c r="A19" s="238">
        <v>9</v>
      </c>
      <c r="B19" s="242">
        <v>0.63194444444444442</v>
      </c>
      <c r="C19" s="241" t="s">
        <v>55</v>
      </c>
      <c r="D19" s="137" t="s">
        <v>130</v>
      </c>
      <c r="E19" s="231" t="s">
        <v>81</v>
      </c>
      <c r="F19" s="223" t="s">
        <v>16</v>
      </c>
      <c r="G19" s="225" t="s">
        <v>81</v>
      </c>
      <c r="H19" s="137" t="s">
        <v>129</v>
      </c>
      <c r="I19" s="138"/>
      <c r="J19" s="233" t="s">
        <v>55</v>
      </c>
      <c r="K19" s="137" t="s">
        <v>128</v>
      </c>
      <c r="L19" s="231" t="s">
        <v>81</v>
      </c>
      <c r="M19" s="223" t="s">
        <v>16</v>
      </c>
      <c r="N19" s="225" t="s">
        <v>81</v>
      </c>
      <c r="O19" s="137" t="s">
        <v>134</v>
      </c>
      <c r="P19" s="138"/>
    </row>
    <row r="20" spans="1:16" ht="26.1" customHeight="1" x14ac:dyDescent="0.15">
      <c r="A20" s="230"/>
      <c r="B20" s="243"/>
      <c r="C20" s="230"/>
      <c r="D20" s="149" t="str">
        <f>ﾃﾞｰﾀﾃｰﾌﾞﾙ!C39</f>
        <v>.</v>
      </c>
      <c r="E20" s="232"/>
      <c r="F20" s="224"/>
      <c r="G20" s="226"/>
      <c r="H20" s="149" t="str">
        <f>ﾃﾞｰﾀﾃｰﾌﾞﾙ!C42</f>
        <v>.</v>
      </c>
      <c r="I20" s="147" t="s">
        <v>127</v>
      </c>
      <c r="J20" s="234"/>
      <c r="K20" s="149" t="str">
        <f>ﾃﾞｰﾀﾃｰﾌﾞﾙ!C40</f>
        <v>.</v>
      </c>
      <c r="L20" s="232"/>
      <c r="M20" s="224"/>
      <c r="N20" s="226"/>
      <c r="O20" s="149" t="str">
        <f>ﾃﾞｰﾀﾃｰﾌﾞﾙ!C43</f>
        <v>.</v>
      </c>
      <c r="P20" s="147" t="s">
        <v>127</v>
      </c>
    </row>
    <row r="21" spans="1:16" ht="14.1" customHeight="1" x14ac:dyDescent="0.15">
      <c r="A21" s="239">
        <v>10</v>
      </c>
      <c r="B21" s="244">
        <v>0.65972222222222221</v>
      </c>
      <c r="C21" s="248" t="s">
        <v>56</v>
      </c>
      <c r="D21" s="140" t="s">
        <v>136</v>
      </c>
      <c r="E21" s="246" t="s">
        <v>81</v>
      </c>
      <c r="F21" s="223" t="s">
        <v>16</v>
      </c>
      <c r="G21" s="249" t="s">
        <v>81</v>
      </c>
      <c r="H21" s="137" t="s">
        <v>74</v>
      </c>
      <c r="I21" s="138"/>
      <c r="J21" s="233" t="s">
        <v>55</v>
      </c>
      <c r="K21" s="139" t="s">
        <v>132</v>
      </c>
      <c r="L21" s="231" t="s">
        <v>81</v>
      </c>
      <c r="M21" s="223" t="s">
        <v>16</v>
      </c>
      <c r="N21" s="225" t="s">
        <v>81</v>
      </c>
      <c r="O21" s="137" t="s">
        <v>72</v>
      </c>
      <c r="P21" s="138"/>
    </row>
    <row r="22" spans="1:16" ht="26.1" customHeight="1" thickBot="1" x14ac:dyDescent="0.2">
      <c r="A22" s="240"/>
      <c r="B22" s="245"/>
      <c r="C22" s="240"/>
      <c r="D22" s="150"/>
      <c r="E22" s="247"/>
      <c r="F22" s="236"/>
      <c r="G22" s="250"/>
      <c r="H22" s="151"/>
      <c r="I22" s="148" t="s">
        <v>127</v>
      </c>
      <c r="J22" s="235"/>
      <c r="K22" s="152"/>
      <c r="L22" s="237"/>
      <c r="M22" s="236"/>
      <c r="N22" s="235"/>
      <c r="O22" s="151"/>
      <c r="P22" s="148" t="s">
        <v>127</v>
      </c>
    </row>
    <row r="23" spans="1:16" ht="24" customHeight="1" x14ac:dyDescent="0.15">
      <c r="B23" t="s">
        <v>89</v>
      </c>
      <c r="L23" s="130"/>
    </row>
    <row r="24" spans="1:16" ht="24" customHeight="1" x14ac:dyDescent="0.15"/>
    <row r="25" spans="1:16" ht="24" customHeight="1" x14ac:dyDescent="0.15"/>
    <row r="26" spans="1:16" ht="24" customHeight="1" x14ac:dyDescent="0.15"/>
    <row r="27" spans="1:16" ht="24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  <row r="35" ht="32.25" customHeight="1" x14ac:dyDescent="0.15"/>
    <row r="36" ht="32.25" customHeight="1" x14ac:dyDescent="0.15"/>
  </sheetData>
  <mergeCells count="42">
    <mergeCell ref="A13:A14"/>
    <mergeCell ref="B13:B14"/>
    <mergeCell ref="G19:G20"/>
    <mergeCell ref="J19:J20"/>
    <mergeCell ref="J21:J22"/>
    <mergeCell ref="G21:G22"/>
    <mergeCell ref="C1:O1"/>
    <mergeCell ref="E6:G6"/>
    <mergeCell ref="L6:N6"/>
    <mergeCell ref="J5:P5"/>
    <mergeCell ref="C5:I5"/>
    <mergeCell ref="L2:O2"/>
    <mergeCell ref="B2:D2"/>
    <mergeCell ref="F2:G2"/>
    <mergeCell ref="A15:A16"/>
    <mergeCell ref="A19:A20"/>
    <mergeCell ref="A21:A22"/>
    <mergeCell ref="F19:F20"/>
    <mergeCell ref="F21:F22"/>
    <mergeCell ref="C19:C20"/>
    <mergeCell ref="B19:B20"/>
    <mergeCell ref="B21:B22"/>
    <mergeCell ref="E21:E22"/>
    <mergeCell ref="C21:C22"/>
    <mergeCell ref="B15:B16"/>
    <mergeCell ref="E19:E20"/>
    <mergeCell ref="C17:C18"/>
    <mergeCell ref="N19:N20"/>
    <mergeCell ref="N21:N22"/>
    <mergeCell ref="M19:M20"/>
    <mergeCell ref="M21:M22"/>
    <mergeCell ref="L21:L22"/>
    <mergeCell ref="L19:L20"/>
    <mergeCell ref="M17:M18"/>
    <mergeCell ref="N17:N18"/>
    <mergeCell ref="B17:B18"/>
    <mergeCell ref="A17:A18"/>
    <mergeCell ref="E17:E18"/>
    <mergeCell ref="F17:F18"/>
    <mergeCell ref="G17:G18"/>
    <mergeCell ref="J17:J18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topLeftCell="A22" workbookViewId="0">
      <selection activeCell="H13" sqref="H13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9" width="15.625" customWidth="1"/>
    <col min="10" max="10" width="2.625" customWidth="1"/>
    <col min="11" max="11" width="15.625" customWidth="1"/>
  </cols>
  <sheetData>
    <row r="1" spans="1:9" x14ac:dyDescent="0.15">
      <c r="B1" t="s">
        <v>60</v>
      </c>
      <c r="C1" s="96" t="s">
        <v>107</v>
      </c>
    </row>
    <row r="2" spans="1:9" x14ac:dyDescent="0.15">
      <c r="B2" t="s">
        <v>61</v>
      </c>
      <c r="C2" s="97">
        <v>45050</v>
      </c>
    </row>
    <row r="3" spans="1:9" x14ac:dyDescent="0.15">
      <c r="B3" t="s">
        <v>62</v>
      </c>
      <c r="C3" s="96" t="s">
        <v>85</v>
      </c>
      <c r="H3" s="160"/>
    </row>
    <row r="4" spans="1:9" x14ac:dyDescent="0.15">
      <c r="B4" t="s">
        <v>63</v>
      </c>
      <c r="C4" t="s">
        <v>106</v>
      </c>
    </row>
    <row r="5" spans="1:9" x14ac:dyDescent="0.15">
      <c r="B5" t="s">
        <v>64</v>
      </c>
      <c r="C5" s="101" t="s">
        <v>65</v>
      </c>
    </row>
    <row r="7" spans="1:9" x14ac:dyDescent="0.15">
      <c r="A7" s="153"/>
      <c r="I7" s="155"/>
    </row>
    <row r="8" spans="1:9" x14ac:dyDescent="0.15">
      <c r="A8" s="154"/>
      <c r="B8" s="156"/>
      <c r="C8" s="158"/>
      <c r="D8" s="94"/>
      <c r="E8" s="128"/>
      <c r="F8" s="129"/>
      <c r="G8" s="31"/>
      <c r="H8" s="31"/>
      <c r="I8" s="165"/>
    </row>
    <row r="9" spans="1:9" x14ac:dyDescent="0.15">
      <c r="A9" s="154"/>
      <c r="B9" s="156"/>
      <c r="C9" s="165"/>
      <c r="D9" s="94"/>
      <c r="E9" s="128"/>
      <c r="F9" s="129"/>
      <c r="G9" s="31"/>
      <c r="H9" s="40"/>
      <c r="I9" s="165"/>
    </row>
    <row r="10" spans="1:9" x14ac:dyDescent="0.15">
      <c r="A10" s="154"/>
      <c r="B10" s="156"/>
      <c r="C10" s="158"/>
      <c r="D10" s="94"/>
      <c r="E10" s="128"/>
      <c r="F10" s="129"/>
      <c r="G10" s="31"/>
      <c r="H10" s="40"/>
      <c r="I10" s="165"/>
    </row>
    <row r="11" spans="1:9" x14ac:dyDescent="0.15">
      <c r="A11" s="154"/>
      <c r="B11" s="156"/>
      <c r="C11" s="158"/>
      <c r="D11" s="94"/>
      <c r="E11" s="128"/>
      <c r="F11" s="129"/>
      <c r="G11" s="31"/>
      <c r="H11" s="40"/>
      <c r="I11" s="165"/>
    </row>
    <row r="12" spans="1:9" x14ac:dyDescent="0.15">
      <c r="A12" s="154"/>
      <c r="B12" s="156"/>
      <c r="C12" s="158"/>
      <c r="D12" s="94"/>
      <c r="E12" s="128"/>
      <c r="F12" s="129"/>
      <c r="G12" s="31"/>
      <c r="H12" s="40"/>
      <c r="I12" s="165"/>
    </row>
    <row r="13" spans="1:9" x14ac:dyDescent="0.15">
      <c r="A13" s="154"/>
      <c r="B13" s="156"/>
      <c r="C13" s="158"/>
      <c r="D13" s="94"/>
      <c r="E13" s="128"/>
      <c r="F13" s="129"/>
      <c r="G13" s="31"/>
      <c r="H13" s="31"/>
      <c r="I13" s="165"/>
    </row>
    <row r="14" spans="1:9" x14ac:dyDescent="0.15">
      <c r="A14" s="154"/>
      <c r="B14" s="156"/>
      <c r="C14" s="158"/>
      <c r="D14" s="94"/>
      <c r="E14" s="128"/>
      <c r="F14" s="129"/>
      <c r="G14" s="31"/>
      <c r="H14" s="40"/>
      <c r="I14" s="165"/>
    </row>
    <row r="15" spans="1:9" x14ac:dyDescent="0.15">
      <c r="A15" s="154"/>
      <c r="B15" s="156"/>
      <c r="C15" s="158"/>
      <c r="D15" s="94"/>
      <c r="E15" s="128"/>
      <c r="F15" s="129"/>
      <c r="G15" s="31"/>
      <c r="H15" s="31"/>
      <c r="I15" s="165"/>
    </row>
    <row r="16" spans="1:9" x14ac:dyDescent="0.15">
      <c r="A16" s="154"/>
      <c r="B16" s="156"/>
      <c r="C16" s="158"/>
      <c r="D16" s="94"/>
      <c r="E16" s="128"/>
      <c r="F16" s="129"/>
      <c r="G16" s="31"/>
      <c r="H16" s="31"/>
      <c r="I16" s="165"/>
    </row>
    <row r="17" spans="1:9" x14ac:dyDescent="0.15">
      <c r="A17" s="154"/>
      <c r="B17" s="31"/>
      <c r="C17" s="158"/>
      <c r="D17" s="94"/>
      <c r="E17" s="128"/>
      <c r="F17" s="129"/>
      <c r="G17" s="31"/>
      <c r="H17" s="31"/>
      <c r="I17" s="165"/>
    </row>
    <row r="18" spans="1:9" x14ac:dyDescent="0.15">
      <c r="A18" s="154"/>
      <c r="B18" s="31"/>
      <c r="C18" s="158"/>
      <c r="D18" s="94"/>
      <c r="E18" s="128"/>
      <c r="F18" s="129"/>
      <c r="G18" s="31"/>
      <c r="H18" s="31"/>
      <c r="I18" s="165"/>
    </row>
    <row r="19" spans="1:9" x14ac:dyDescent="0.15">
      <c r="A19" s="154"/>
      <c r="B19" s="31"/>
      <c r="C19" s="158"/>
      <c r="D19" s="94"/>
      <c r="E19" s="128"/>
      <c r="F19" s="129"/>
      <c r="G19" s="31"/>
      <c r="H19" s="31"/>
      <c r="I19" s="165"/>
    </row>
    <row r="20" spans="1:9" x14ac:dyDescent="0.15">
      <c r="A20" s="153"/>
    </row>
    <row r="28" spans="1:9" x14ac:dyDescent="0.15">
      <c r="B28" s="132"/>
      <c r="C28" s="132"/>
    </row>
    <row r="29" spans="1:9" x14ac:dyDescent="0.15">
      <c r="B29" s="132"/>
      <c r="C29" s="132"/>
    </row>
    <row r="30" spans="1:9" x14ac:dyDescent="0.15">
      <c r="B30" s="132"/>
      <c r="C30" s="132"/>
    </row>
    <row r="32" spans="1:9" x14ac:dyDescent="0.15">
      <c r="A32" s="134" t="s">
        <v>75</v>
      </c>
      <c r="B32" s="133">
        <v>1</v>
      </c>
      <c r="C32" s="133" t="s">
        <v>80</v>
      </c>
    </row>
    <row r="33" spans="1:3" x14ac:dyDescent="0.15">
      <c r="A33" s="134" t="s">
        <v>75</v>
      </c>
      <c r="B33" s="135">
        <v>2</v>
      </c>
      <c r="C33" s="133" t="s">
        <v>80</v>
      </c>
    </row>
    <row r="34" spans="1:3" x14ac:dyDescent="0.15">
      <c r="A34" s="134" t="s">
        <v>75</v>
      </c>
      <c r="B34" s="135">
        <v>3</v>
      </c>
      <c r="C34" s="133" t="s">
        <v>80</v>
      </c>
    </row>
    <row r="35" spans="1:3" x14ac:dyDescent="0.15">
      <c r="A35" s="136" t="s">
        <v>76</v>
      </c>
      <c r="B35" s="131">
        <v>1</v>
      </c>
      <c r="C35" s="132" t="s">
        <v>80</v>
      </c>
    </row>
    <row r="36" spans="1:3" x14ac:dyDescent="0.15">
      <c r="A36" s="136" t="s">
        <v>76</v>
      </c>
      <c r="B36" s="131">
        <v>2</v>
      </c>
      <c r="C36" s="132" t="s">
        <v>80</v>
      </c>
    </row>
    <row r="37" spans="1:3" x14ac:dyDescent="0.15">
      <c r="A37" s="136" t="s">
        <v>76</v>
      </c>
      <c r="B37" s="131">
        <v>3</v>
      </c>
      <c r="C37" s="132" t="s">
        <v>80</v>
      </c>
    </row>
    <row r="38" spans="1:3" x14ac:dyDescent="0.15">
      <c r="A38" s="134" t="s">
        <v>77</v>
      </c>
      <c r="B38" s="135">
        <v>1</v>
      </c>
      <c r="C38" s="133" t="s">
        <v>80</v>
      </c>
    </row>
    <row r="39" spans="1:3" x14ac:dyDescent="0.15">
      <c r="A39" s="134" t="s">
        <v>77</v>
      </c>
      <c r="B39" s="135">
        <v>2</v>
      </c>
      <c r="C39" s="133" t="s">
        <v>80</v>
      </c>
    </row>
    <row r="40" spans="1:3" x14ac:dyDescent="0.15">
      <c r="A40" s="134" t="s">
        <v>77</v>
      </c>
      <c r="B40" s="135">
        <v>3</v>
      </c>
      <c r="C40" s="133" t="s">
        <v>80</v>
      </c>
    </row>
    <row r="41" spans="1:3" x14ac:dyDescent="0.15">
      <c r="A41" s="136" t="s">
        <v>78</v>
      </c>
      <c r="B41" s="131">
        <v>1</v>
      </c>
      <c r="C41" s="132" t="s">
        <v>80</v>
      </c>
    </row>
    <row r="42" spans="1:3" x14ac:dyDescent="0.15">
      <c r="A42" s="136" t="s">
        <v>78</v>
      </c>
      <c r="B42" s="131">
        <v>2</v>
      </c>
      <c r="C42" s="132" t="s">
        <v>80</v>
      </c>
    </row>
    <row r="43" spans="1:3" x14ac:dyDescent="0.15">
      <c r="A43" s="136" t="s">
        <v>78</v>
      </c>
      <c r="B43" s="131">
        <v>3</v>
      </c>
      <c r="C43" s="132" t="s">
        <v>80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予選ﾘｰｸﾞ・決勝リーグ</vt:lpstr>
      <vt:lpstr>ﾀｲﾑｽｹｼﾞｭｰﾙ</vt:lpstr>
      <vt:lpstr>ﾃﾞｰﾀﾃｰﾌﾞﾙ</vt:lpstr>
      <vt:lpstr>予選ﾘｰｸﾞ・決勝リーグ!Print_Area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2023-04-19T13:54:37Z</cp:lastPrinted>
  <dcterms:created xsi:type="dcterms:W3CDTF">2006-09-16T05:46:34Z</dcterms:created>
  <dcterms:modified xsi:type="dcterms:W3CDTF">2023-04-20T21:17:22Z</dcterms:modified>
</cp:coreProperties>
</file>